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426"/>
  <workbookPr autoCompressPictures="0"/>
  <bookViews>
    <workbookView xWindow="0" yWindow="0" windowWidth="28800" windowHeight="16260" tabRatio="759" activeTab="1"/>
  </bookViews>
  <sheets>
    <sheet name="Women's Leaders" sheetId="4" r:id="rId1"/>
    <sheet name="Men's Leaders" sheetId="3" r:id="rId2"/>
    <sheet name="Falkirk Parkrun" sheetId="2" r:id="rId3"/>
    <sheet name="Ed Parkrun" sheetId="1" r:id="rId4"/>
    <sheet name="Marathon" sheetId="8" r:id="rId5"/>
    <sheet name="National Road Relays - Womens" sheetId="6" r:id="rId6"/>
    <sheet name="NRR - Mens" sheetId="7" r:id="rId7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0" i="3" l="1"/>
  <c r="C20" i="3"/>
  <c r="D10" i="3"/>
  <c r="C10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F10" i="7"/>
  <c r="F12" i="7"/>
  <c r="D8" i="4"/>
  <c r="C8" i="4"/>
  <c r="D10" i="4"/>
  <c r="C10" i="4"/>
  <c r="F10" i="6"/>
  <c r="F12" i="6"/>
  <c r="F14" i="6"/>
  <c r="F18" i="6"/>
  <c r="F16" i="6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D4" i="4"/>
  <c r="C4" i="4"/>
  <c r="D12" i="4"/>
  <c r="C12" i="4"/>
  <c r="D15" i="4"/>
  <c r="D17" i="4"/>
  <c r="D11" i="8"/>
  <c r="C40" i="1"/>
  <c r="C20" i="1"/>
  <c r="D7" i="4"/>
  <c r="C7" i="4"/>
  <c r="C5" i="1"/>
  <c r="C18" i="1"/>
  <c r="C16" i="1"/>
  <c r="C15" i="1"/>
  <c r="C13" i="1"/>
  <c r="C26" i="1"/>
  <c r="D7" i="8"/>
  <c r="D9" i="8"/>
  <c r="D10" i="8"/>
  <c r="D12" i="8"/>
  <c r="D14" i="8"/>
  <c r="D6" i="4"/>
  <c r="C6" i="4"/>
  <c r="D14" i="4"/>
  <c r="D16" i="4"/>
  <c r="D18" i="4"/>
  <c r="D14" i="3"/>
  <c r="C14" i="3"/>
  <c r="D22" i="3"/>
  <c r="C22" i="3"/>
  <c r="D4" i="8"/>
  <c r="D12" i="3"/>
  <c r="C12" i="3"/>
  <c r="D11" i="4"/>
  <c r="D3" i="3"/>
  <c r="D3" i="4"/>
  <c r="C3" i="4"/>
  <c r="D5" i="4"/>
  <c r="D9" i="4"/>
  <c r="D19" i="4"/>
  <c r="D13" i="4"/>
  <c r="D20" i="4"/>
  <c r="D2" i="4"/>
  <c r="D2" i="3"/>
  <c r="C2" i="3"/>
  <c r="C11" i="4"/>
  <c r="C9" i="4"/>
  <c r="C13" i="4"/>
  <c r="C2" i="4"/>
  <c r="D4" i="3"/>
  <c r="C4" i="3"/>
  <c r="D13" i="3"/>
  <c r="C13" i="3"/>
  <c r="D19" i="3"/>
  <c r="C19" i="3"/>
  <c r="D5" i="3"/>
  <c r="C5" i="3"/>
  <c r="D6" i="3"/>
  <c r="C6" i="3"/>
  <c r="D7" i="3"/>
  <c r="C7" i="3"/>
  <c r="D21" i="3"/>
  <c r="C21" i="3"/>
  <c r="F20" i="7"/>
  <c r="F15" i="7"/>
  <c r="F17" i="7"/>
  <c r="F13" i="7"/>
  <c r="D13" i="8"/>
  <c r="D5" i="8"/>
  <c r="D3" i="8"/>
  <c r="D6" i="8"/>
  <c r="D8" i="8"/>
  <c r="C33" i="1"/>
  <c r="C34" i="1"/>
  <c r="C36" i="1"/>
  <c r="C38" i="1"/>
  <c r="C39" i="1"/>
  <c r="C37" i="1"/>
  <c r="C31" i="1"/>
  <c r="C35" i="1"/>
  <c r="C32" i="1"/>
  <c r="C3" i="1"/>
  <c r="C21" i="1"/>
  <c r="C11" i="1"/>
  <c r="C2" i="1"/>
  <c r="C24" i="1"/>
  <c r="C8" i="1"/>
  <c r="C6" i="1"/>
  <c r="C7" i="1"/>
  <c r="C9" i="1"/>
  <c r="C14" i="1"/>
  <c r="C12" i="1"/>
  <c r="C17" i="1"/>
  <c r="C19" i="1"/>
  <c r="C23" i="1"/>
  <c r="C22" i="1"/>
  <c r="C25" i="1"/>
  <c r="C10" i="1"/>
  <c r="C27" i="1"/>
  <c r="C4" i="1"/>
  <c r="C34" i="2"/>
  <c r="C32" i="2"/>
  <c r="C33" i="2"/>
  <c r="C37" i="2"/>
  <c r="C36" i="2"/>
  <c r="C29" i="2"/>
  <c r="C30" i="2"/>
  <c r="C31" i="2"/>
  <c r="C35" i="2"/>
  <c r="C28" i="2"/>
  <c r="D18" i="3"/>
  <c r="C18" i="3"/>
  <c r="D17" i="3"/>
  <c r="C17" i="3"/>
  <c r="D9" i="3"/>
  <c r="C9" i="3"/>
  <c r="D11" i="3"/>
  <c r="C11" i="3"/>
  <c r="D15" i="3"/>
  <c r="C15" i="3"/>
  <c r="D16" i="3"/>
  <c r="C16" i="3"/>
  <c r="D8" i="3"/>
  <c r="C8" i="3"/>
  <c r="C3" i="3"/>
  <c r="C5" i="4"/>
  <c r="D5" i="7"/>
  <c r="C5" i="7"/>
  <c r="D5" i="6"/>
  <c r="C5" i="6"/>
  <c r="D6" i="6"/>
  <c r="D6" i="7"/>
  <c r="E14" i="7"/>
  <c r="F14" i="7"/>
  <c r="E16" i="7"/>
  <c r="E9" i="7"/>
  <c r="F9" i="7"/>
  <c r="E11" i="7"/>
  <c r="F11" i="7"/>
  <c r="E18" i="7"/>
  <c r="F18" i="7"/>
  <c r="E19" i="7"/>
  <c r="F19" i="7"/>
  <c r="E13" i="6"/>
  <c r="F13" i="6"/>
  <c r="E17" i="6"/>
  <c r="F17" i="6"/>
  <c r="E11" i="6"/>
  <c r="E15" i="6"/>
  <c r="F15" i="6"/>
  <c r="E19" i="6"/>
  <c r="F19" i="6"/>
  <c r="F16" i="7"/>
  <c r="F11" i="6"/>
</calcChain>
</file>

<file path=xl/sharedStrings.xml><?xml version="1.0" encoding="utf-8"?>
<sst xmlns="http://schemas.openxmlformats.org/spreadsheetml/2006/main" count="238" uniqueCount="96">
  <si>
    <t>Runner</t>
  </si>
  <si>
    <t>Time</t>
  </si>
  <si>
    <t>Date</t>
  </si>
  <si>
    <t>Name</t>
  </si>
  <si>
    <t>Colin Partridge</t>
  </si>
  <si>
    <t>M</t>
  </si>
  <si>
    <t>Paul Young</t>
  </si>
  <si>
    <t>Christine MacVarish</t>
  </si>
  <si>
    <t>Finlay Slane</t>
  </si>
  <si>
    <t>Alan Moffat</t>
  </si>
  <si>
    <t>Martin Leadbetter</t>
  </si>
  <si>
    <t>Colin Wishart</t>
  </si>
  <si>
    <t>Kenny Mearns</t>
  </si>
  <si>
    <t>Category</t>
  </si>
  <si>
    <t>Lana Turnbull</t>
  </si>
  <si>
    <t>Ted Finch</t>
  </si>
  <si>
    <t>Edel Mooney</t>
  </si>
  <si>
    <t>John Malcolm</t>
  </si>
  <si>
    <t>F</t>
  </si>
  <si>
    <t>M40</t>
  </si>
  <si>
    <t>M50</t>
  </si>
  <si>
    <t>Please report all intentional mistakes to John Malcolm</t>
  </si>
  <si>
    <t>or via club Facebook page</t>
  </si>
  <si>
    <t>Gerry McCafferty</t>
  </si>
  <si>
    <t>Jocelyn Moar</t>
  </si>
  <si>
    <t>Cliff Dicker</t>
  </si>
  <si>
    <t>Scott Nelson</t>
  </si>
  <si>
    <t>Fastest Short Legs</t>
  </si>
  <si>
    <t>Fastest Long Legs</t>
  </si>
  <si>
    <t>Total Time Fastest Three Legs</t>
  </si>
  <si>
    <t>Ratio (Total Long / Total Short)</t>
  </si>
  <si>
    <t>Short or Long Leg?</t>
  </si>
  <si>
    <t>Short</t>
  </si>
  <si>
    <t>Long</t>
  </si>
  <si>
    <t>Calculated Leg Time</t>
  </si>
  <si>
    <t>Championship Points</t>
  </si>
  <si>
    <t>Actual Leg Time</t>
  </si>
  <si>
    <t>Calculated Leg Time - Actual Leg Time * Ratio (Short only)</t>
  </si>
  <si>
    <t xml:space="preserve"> Awarded Leg Time</t>
  </si>
  <si>
    <t>M60</t>
  </si>
  <si>
    <t>Mike Lieberman</t>
  </si>
  <si>
    <t>Minute Miles</t>
  </si>
  <si>
    <t>Points Total</t>
  </si>
  <si>
    <t>Total Races*</t>
  </si>
  <si>
    <t>Points Total (best 5 races)</t>
  </si>
  <si>
    <t>Points</t>
  </si>
  <si>
    <t>Ed</t>
  </si>
  <si>
    <t>Falk</t>
  </si>
  <si>
    <t>Edinburgh Parkrun</t>
  </si>
  <si>
    <t>Falkirk Parkrun</t>
  </si>
  <si>
    <t>Malcolm Lang</t>
  </si>
  <si>
    <t>Neil Graham</t>
  </si>
  <si>
    <t>johnmalcolm81@ymail.com</t>
  </si>
  <si>
    <t>Category Leaders</t>
  </si>
  <si>
    <t>Brian Morris</t>
  </si>
  <si>
    <t>Alloa Half Marathon</t>
  </si>
  <si>
    <t>Mhairi Inglis</t>
  </si>
  <si>
    <t>Daniel McLaughlin</t>
  </si>
  <si>
    <t>Calum Ross</t>
  </si>
  <si>
    <t>NRR</t>
  </si>
  <si>
    <t>F40</t>
  </si>
  <si>
    <t>F50</t>
  </si>
  <si>
    <t>David Mabon</t>
  </si>
  <si>
    <t>Stephen Malcolm</t>
  </si>
  <si>
    <t>Marathon</t>
  </si>
  <si>
    <t>Boston</t>
  </si>
  <si>
    <t>London</t>
  </si>
  <si>
    <t>Last Updated</t>
  </si>
  <si>
    <t>Scottish 5k</t>
  </si>
  <si>
    <t>FJ</t>
  </si>
  <si>
    <t>Dechmont Law</t>
  </si>
  <si>
    <t>Kirsty McMeechan</t>
  </si>
  <si>
    <t>Jo Williams</t>
  </si>
  <si>
    <t>Mile Relays</t>
  </si>
  <si>
    <t>Stirling 10k</t>
  </si>
  <si>
    <t>Caerketton Hill Race</t>
  </si>
  <si>
    <t>Muriestone Trail Race</t>
  </si>
  <si>
    <t>Strong Challengers</t>
  </si>
  <si>
    <t>Male</t>
  </si>
  <si>
    <t>Female</t>
  </si>
  <si>
    <t>Manchester</t>
  </si>
  <si>
    <t>Dunbar 10k</t>
  </si>
  <si>
    <t>7 Hills</t>
  </si>
  <si>
    <t>Brig Bash 5</t>
  </si>
  <si>
    <t>Andrew King</t>
  </si>
  <si>
    <t>Melanie Kennedy</t>
  </si>
  <si>
    <t>Jim Petrie</t>
  </si>
  <si>
    <t>Cara McCaffarty</t>
  </si>
  <si>
    <t>Sarah Inglis</t>
  </si>
  <si>
    <t>Yvonne Crilley</t>
  </si>
  <si>
    <t>Christine Milne</t>
  </si>
  <si>
    <t>Pol MacDonald</t>
  </si>
  <si>
    <t>Druridge Bay</t>
  </si>
  <si>
    <t>Brighton</t>
  </si>
  <si>
    <t>Max McNeill</t>
  </si>
  <si>
    <t>Jim Alexander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</si>
</sst>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333333"/>
      <name val="Arial"/>
      <family val="2"/>
    </font>
    <font>
      <sz val="11"/>
      <color rgb="FF00B0F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2">
    <xf numFmtId="0" fontId="0" fillId="0" borderId="0"/>
    <xf numFmtId="0" fontId="5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Font="1"/>
    <xf numFmtId="0" fontId="0" fillId="0" borderId="1" xfId="0" applyFont="1" applyBorder="1"/>
    <xf numFmtId="0" fontId="1" fillId="3" borderId="1" xfId="0" applyFont="1" applyFill="1" applyBorder="1"/>
    <xf numFmtId="0" fontId="3" fillId="2" borderId="1" xfId="0" applyFont="1" applyFill="1" applyBorder="1" applyAlignment="1">
      <alignment vertical="center" wrapText="1"/>
    </xf>
    <xf numFmtId="0" fontId="0" fillId="0" borderId="1" xfId="0" applyFont="1" applyBorder="1" applyAlignment="1"/>
    <xf numFmtId="0" fontId="0" fillId="0" borderId="0" xfId="0" applyFont="1" applyAlignment="1"/>
    <xf numFmtId="0" fontId="0" fillId="0" borderId="1" xfId="0" applyBorder="1"/>
    <xf numFmtId="21" fontId="0" fillId="0" borderId="1" xfId="0" applyNumberFormat="1" applyBorder="1"/>
    <xf numFmtId="14" fontId="0" fillId="0" borderId="1" xfId="0" applyNumberFormat="1" applyBorder="1"/>
    <xf numFmtId="0" fontId="5" fillId="0" borderId="0" xfId="1" applyAlignment="1"/>
    <xf numFmtId="0" fontId="0" fillId="0" borderId="1" xfId="0" applyFill="1" applyBorder="1"/>
    <xf numFmtId="21" fontId="0" fillId="0" borderId="0" xfId="0" applyNumberFormat="1"/>
    <xf numFmtId="0" fontId="0" fillId="0" borderId="0" xfId="0" applyAlignment="1">
      <alignment wrapText="1"/>
    </xf>
    <xf numFmtId="9" fontId="0" fillId="0" borderId="0" xfId="2" applyFont="1"/>
    <xf numFmtId="9" fontId="4" fillId="0" borderId="0" xfId="2" applyFont="1"/>
    <xf numFmtId="21" fontId="0" fillId="0" borderId="0" xfId="0" applyNumberFormat="1" applyAlignment="1">
      <alignment wrapText="1"/>
    </xf>
    <xf numFmtId="46" fontId="0" fillId="0" borderId="0" xfId="0" applyNumberFormat="1"/>
    <xf numFmtId="0" fontId="0" fillId="0" borderId="1" xfId="0" applyBorder="1" applyAlignment="1">
      <alignment wrapText="1"/>
    </xf>
    <xf numFmtId="21" fontId="0" fillId="0" borderId="1" xfId="0" applyNumberFormat="1" applyBorder="1" applyAlignment="1">
      <alignment wrapText="1"/>
    </xf>
    <xf numFmtId="46" fontId="0" fillId="0" borderId="1" xfId="0" applyNumberFormat="1" applyBorder="1" applyAlignment="1">
      <alignment wrapText="1"/>
    </xf>
    <xf numFmtId="46" fontId="0" fillId="0" borderId="1" xfId="0" applyNumberFormat="1" applyBorder="1"/>
    <xf numFmtId="9" fontId="0" fillId="0" borderId="1" xfId="2" applyFont="1" applyBorder="1"/>
    <xf numFmtId="0" fontId="0" fillId="0" borderId="1" xfId="0" applyFont="1" applyFill="1" applyBorder="1"/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left" vertical="top" wrapText="1"/>
    </xf>
    <xf numFmtId="0" fontId="2" fillId="0" borderId="1" xfId="0" applyFont="1" applyBorder="1"/>
    <xf numFmtId="0" fontId="7" fillId="0" borderId="1" xfId="0" applyFont="1" applyBorder="1"/>
    <xf numFmtId="0" fontId="1" fillId="3" borderId="1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0" fontId="0" fillId="4" borderId="1" xfId="0" applyFont="1" applyFill="1" applyBorder="1"/>
    <xf numFmtId="0" fontId="0" fillId="5" borderId="1" xfId="0" applyFont="1" applyFill="1" applyBorder="1"/>
    <xf numFmtId="0" fontId="8" fillId="0" borderId="1" xfId="0" applyFont="1" applyBorder="1"/>
    <xf numFmtId="0" fontId="0" fillId="0" borderId="0" xfId="0" applyFill="1" applyBorder="1"/>
    <xf numFmtId="0" fontId="1" fillId="3" borderId="2" xfId="0" applyFont="1" applyFill="1" applyBorder="1"/>
    <xf numFmtId="0" fontId="1" fillId="0" borderId="0" xfId="0" applyFont="1" applyAlignment="1">
      <alignment vertical="top" wrapTex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6" borderId="1" xfId="0" applyFont="1" applyFill="1" applyBorder="1" applyAlignment="1">
      <alignment horizontal="left" vertical="top" wrapText="1"/>
    </xf>
    <xf numFmtId="0" fontId="0" fillId="7" borderId="1" xfId="0" applyFont="1" applyFill="1" applyBorder="1" applyAlignment="1"/>
    <xf numFmtId="0" fontId="0" fillId="7" borderId="3" xfId="0" applyFont="1" applyFill="1" applyBorder="1" applyAlignment="1"/>
    <xf numFmtId="14" fontId="0" fillId="8" borderId="1" xfId="0" applyNumberFormat="1" applyFill="1" applyBorder="1"/>
    <xf numFmtId="0" fontId="0" fillId="8" borderId="1" xfId="0" applyFont="1" applyFill="1" applyBorder="1" applyAlignment="1"/>
    <xf numFmtId="0" fontId="9" fillId="9" borderId="1" xfId="0" applyFont="1" applyFill="1" applyBorder="1" applyAlignment="1">
      <alignment wrapText="1"/>
    </xf>
    <xf numFmtId="0" fontId="9" fillId="9" borderId="1" xfId="0" applyFont="1" applyFill="1" applyBorder="1"/>
    <xf numFmtId="0" fontId="0" fillId="7" borderId="1" xfId="0" applyFill="1" applyBorder="1"/>
    <xf numFmtId="0" fontId="0" fillId="8" borderId="1" xfId="0" applyFill="1" applyBorder="1" applyAlignment="1"/>
    <xf numFmtId="0" fontId="0" fillId="7" borderId="0" xfId="0" applyFill="1"/>
    <xf numFmtId="0" fontId="0" fillId="7" borderId="0" xfId="0" applyFont="1" applyFill="1" applyAlignment="1"/>
    <xf numFmtId="0" fontId="0" fillId="0" borderId="0" xfId="0" applyBorder="1"/>
    <xf numFmtId="21" fontId="0" fillId="0" borderId="0" xfId="0" applyNumberFormat="1" applyBorder="1"/>
    <xf numFmtId="14" fontId="0" fillId="0" borderId="0" xfId="0" applyNumberFormat="1" applyBorder="1"/>
    <xf numFmtId="21" fontId="0" fillId="0" borderId="0" xfId="0" applyNumberFormat="1" applyFill="1" applyBorder="1"/>
    <xf numFmtId="21" fontId="0" fillId="0" borderId="1" xfId="0" applyNumberFormat="1" applyFill="1" applyBorder="1"/>
    <xf numFmtId="0" fontId="0" fillId="10" borderId="1" xfId="0" applyFill="1" applyBorder="1" applyAlignment="1"/>
    <xf numFmtId="0" fontId="0" fillId="0" borderId="3" xfId="0" applyFill="1" applyBorder="1"/>
    <xf numFmtId="21" fontId="0" fillId="0" borderId="4" xfId="0" applyNumberFormat="1" applyBorder="1"/>
    <xf numFmtId="21" fontId="0" fillId="0" borderId="3" xfId="0" applyNumberFormat="1" applyFill="1" applyBorder="1"/>
    <xf numFmtId="0" fontId="0" fillId="8" borderId="1" xfId="0" applyFill="1" applyBorder="1"/>
    <xf numFmtId="0" fontId="7" fillId="0" borderId="1" xfId="0" applyFont="1" applyBorder="1" applyAlignment="1">
      <alignment wrapText="1"/>
    </xf>
    <xf numFmtId="0" fontId="1" fillId="3" borderId="5" xfId="0" applyFont="1" applyFill="1" applyBorder="1" applyAlignment="1">
      <alignment horizontal="center" vertical="center"/>
    </xf>
  </cellXfs>
  <cellStyles count="12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Hyperlink" xfId="1" builtinId="8"/>
    <cellStyle name="Normal" xfId="0" builtinId="0"/>
    <cellStyle name="Percent" xfId="2" builtinId="5"/>
  </cellStyles>
  <dxfs count="28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ohnmalcolm81@y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ohnmalcolm81@y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johnmalcolm81@y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johnmalcolm81@y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W27"/>
  <sheetViews>
    <sheetView workbookViewId="0">
      <selection activeCell="A7" sqref="A7:XFD8"/>
    </sheetView>
  </sheetViews>
  <sheetFormatPr baseColWidth="10" defaultColWidth="8.83203125" defaultRowHeight="14" x14ac:dyDescent="0"/>
  <cols>
    <col min="1" max="1" width="27.33203125" style="6" customWidth="1"/>
    <col min="2" max="2" width="13.1640625" style="6" customWidth="1"/>
    <col min="3" max="3" width="11.5" style="1" bestFit="1" customWidth="1"/>
    <col min="4" max="4" width="10.83203125" style="1" customWidth="1"/>
    <col min="5" max="5" width="11.5" style="6" customWidth="1"/>
    <col min="6" max="6" width="12" style="1" customWidth="1"/>
    <col min="7" max="7" width="10.5" style="1" customWidth="1"/>
    <col min="8" max="8" width="12.5" style="1" customWidth="1"/>
    <col min="9" max="9" width="12" style="1" customWidth="1"/>
    <col min="10" max="10" width="11.6640625" style="1" customWidth="1"/>
    <col min="11" max="11" width="12.33203125" style="1" customWidth="1"/>
    <col min="12" max="12" width="9.1640625" style="1" customWidth="1"/>
    <col min="13" max="13" width="14.1640625" style="1" customWidth="1"/>
    <col min="14" max="14" width="15.5" style="1" customWidth="1"/>
    <col min="15" max="15" width="9.1640625" style="1" customWidth="1"/>
    <col min="16" max="16" width="12.5" style="1" bestFit="1" customWidth="1"/>
    <col min="17" max="17" width="12.5" style="1" customWidth="1"/>
    <col min="18" max="18" width="13.1640625" style="1" bestFit="1" customWidth="1"/>
    <col min="19" max="16384" width="8.83203125" style="1"/>
  </cols>
  <sheetData>
    <row r="1" spans="1:23" s="29" customFormat="1" ht="28">
      <c r="A1" s="28" t="s">
        <v>0</v>
      </c>
      <c r="B1" s="28" t="s">
        <v>13</v>
      </c>
      <c r="C1" s="28" t="s">
        <v>42</v>
      </c>
      <c r="D1" s="28" t="s">
        <v>43</v>
      </c>
      <c r="E1" s="25" t="s">
        <v>55</v>
      </c>
      <c r="F1" s="28" t="s">
        <v>59</v>
      </c>
      <c r="G1" s="28" t="s">
        <v>81</v>
      </c>
      <c r="H1" s="28" t="s">
        <v>68</v>
      </c>
      <c r="I1" s="28" t="s">
        <v>70</v>
      </c>
      <c r="J1" s="28" t="s">
        <v>82</v>
      </c>
      <c r="K1" s="28" t="s">
        <v>73</v>
      </c>
      <c r="L1" s="28" t="s">
        <v>83</v>
      </c>
      <c r="M1" s="28" t="s">
        <v>75</v>
      </c>
      <c r="N1" s="28" t="s">
        <v>76</v>
      </c>
      <c r="O1" s="28" t="s">
        <v>74</v>
      </c>
      <c r="P1" s="39" t="s">
        <v>64</v>
      </c>
      <c r="Q1" s="39" t="s">
        <v>49</v>
      </c>
      <c r="R1" s="39" t="s">
        <v>48</v>
      </c>
      <c r="V1" s="38" t="s">
        <v>46</v>
      </c>
      <c r="W1" s="38" t="s">
        <v>47</v>
      </c>
    </row>
    <row r="2" spans="1:23">
      <c r="A2" s="7" t="s">
        <v>88</v>
      </c>
      <c r="B2" s="59" t="s">
        <v>18</v>
      </c>
      <c r="C2" s="31">
        <f>IF(D2&gt;=5,SMALL(E2:U2,1)+SMALL(E2:U2,2)+SMALL(E2:U2,3)+SMALL(E2:U2,4)+SMALL(E2:U2,5),IF(D2=4,SMALL(E2:U2,1)+SMALL(E2:U2,2)+SMALL(E2:U2,3)+SMALL(E2:U2,4),IF(D2=3,SMALL(E2:U2,1)+SMALL(E2:U2,2)+SMALL(E2:U2,3),IF(D2=2,SMALL(E2:U2,1)+SMALL(E2:U2,2),IF(D2=1,SMALL(E2:U2,1),"there must be an easier way to do this")))))</f>
        <v>2</v>
      </c>
      <c r="D2" s="32">
        <f>COUNTA(E2:U2)</f>
        <v>2</v>
      </c>
      <c r="E2" s="5"/>
      <c r="F2" s="7">
        <v>1</v>
      </c>
      <c r="G2" s="2"/>
      <c r="H2" s="2">
        <v>1</v>
      </c>
      <c r="I2" s="2"/>
      <c r="J2" s="23"/>
      <c r="K2" s="23"/>
      <c r="L2" s="2"/>
      <c r="M2" s="2"/>
      <c r="N2" s="2"/>
      <c r="O2" s="2"/>
      <c r="P2" s="2"/>
      <c r="Q2" s="4"/>
      <c r="R2" s="4"/>
      <c r="V2" s="37"/>
      <c r="W2" s="37"/>
    </row>
    <row r="3" spans="1:23">
      <c r="A3" s="59" t="s">
        <v>24</v>
      </c>
      <c r="B3" s="59" t="s">
        <v>18</v>
      </c>
      <c r="C3" s="31">
        <f>IF(D3&gt;=5,SMALL(E3:U3,1)+SMALL(E3:U3,2)+SMALL(E3:U3,3)+SMALL(E3:U3,4)+SMALL(E3:U3,5),IF(D3=4,SMALL(E3:U3,1)+SMALL(E3:U3,2)+SMALL(E3:U3,3)+SMALL(E3:U3,4),IF(D3=3,SMALL(E3:U3,1)+SMALL(E3:U3,2)+SMALL(E3:U3,3),IF(D3=2,SMALL(E3:U3,1)+SMALL(E3:U3,2),IF(D3=1,SMALL(E3:U3,1),"there must be an easier way to do this")))))</f>
        <v>6</v>
      </c>
      <c r="D3" s="32">
        <f t="shared" ref="D3:D20" si="0">COUNTA(E3:U3)</f>
        <v>2</v>
      </c>
      <c r="E3" s="5">
        <v>1</v>
      </c>
      <c r="F3" s="7">
        <v>5</v>
      </c>
      <c r="G3" s="2"/>
      <c r="H3" s="2"/>
      <c r="I3" s="2"/>
      <c r="J3" s="2"/>
      <c r="K3" s="2"/>
      <c r="L3" s="2"/>
      <c r="M3" s="2"/>
      <c r="N3" s="2"/>
      <c r="O3" s="2"/>
      <c r="P3" s="2"/>
      <c r="Q3" s="4"/>
      <c r="R3" s="4"/>
      <c r="V3" s="37"/>
      <c r="W3" s="37"/>
    </row>
    <row r="4" spans="1:23">
      <c r="A4" s="7" t="s">
        <v>16</v>
      </c>
      <c r="B4" s="47" t="s">
        <v>18</v>
      </c>
      <c r="C4" s="31">
        <f>IF(D4&gt;=5,SMALL(E4:U4,1)+SMALL(E4:U4,2)+SMALL(E4:U4,3)+SMALL(E4:U4,4)+SMALL(E4:U4,5),IF(D4=4,SMALL(E4:U4,1)+SMALL(E4:U4,2)+SMALL(E4:U4,3)+SMALL(E4:U4,4),IF(D4=3,SMALL(E4:U4,1)+SMALL(E4:U4,2)+SMALL(E4:U4,3),IF(D4=2,SMALL(E4:U4,1)+SMALL(E4:U4,2),IF(D4=1,SMALL(E4:U4,1),"there must be an easier way to do this")))))</f>
        <v>5</v>
      </c>
      <c r="D4" s="32">
        <f>COUNTA(E4:U4)</f>
        <v>2</v>
      </c>
      <c r="E4" s="5"/>
      <c r="F4" s="2">
        <v>3</v>
      </c>
      <c r="G4" s="2"/>
      <c r="H4" s="2">
        <v>2</v>
      </c>
      <c r="I4" s="2"/>
      <c r="J4" s="23"/>
      <c r="K4" s="23"/>
      <c r="L4" s="2"/>
      <c r="M4" s="2"/>
      <c r="N4" s="2"/>
      <c r="O4" s="2"/>
      <c r="P4" s="2"/>
      <c r="Q4" s="4"/>
      <c r="R4" s="4"/>
      <c r="V4" s="37"/>
      <c r="W4" s="37"/>
    </row>
    <row r="5" spans="1:23">
      <c r="A5" s="7" t="s">
        <v>14</v>
      </c>
      <c r="B5" s="43" t="s">
        <v>18</v>
      </c>
      <c r="C5" s="31">
        <f>IF(D5&gt;=5,SMALL(E5:U5,1)+SMALL(E5:U5,2)+SMALL(E5:U5,3)+SMALL(E5:U5,4)+SMALL(E5:U5,5),IF(D5=4,SMALL(E5:U5,1)+SMALL(E5:U5,2)+SMALL(E5:U5,3)+SMALL(E5:U5,4),IF(D5=3,SMALL(E5:U5,1)+SMALL(E5:U5,2)+SMALL(E5:U5,3),IF(D5=2,SMALL(E5:U5,1)+SMALL(E5:U5,2),IF(D5=1,SMALL(E5:U5,1),"there must be an easier way to do this")))))</f>
        <v>9</v>
      </c>
      <c r="D5" s="32">
        <f>COUNTA(E5:U5)</f>
        <v>2</v>
      </c>
      <c r="E5" s="5"/>
      <c r="F5" s="5">
        <v>6</v>
      </c>
      <c r="G5" s="2"/>
      <c r="H5" s="2">
        <v>3</v>
      </c>
      <c r="I5" s="2"/>
      <c r="J5" s="33"/>
      <c r="K5" s="2"/>
      <c r="L5" s="2"/>
      <c r="M5" s="2"/>
      <c r="N5" s="2"/>
      <c r="O5" s="2"/>
      <c r="P5" s="2"/>
      <c r="Q5" s="4"/>
      <c r="R5" s="4"/>
      <c r="V5" s="37"/>
      <c r="W5" s="37"/>
    </row>
    <row r="6" spans="1:23">
      <c r="A6" s="59" t="s">
        <v>71</v>
      </c>
      <c r="B6" s="47" t="s">
        <v>18</v>
      </c>
      <c r="C6" s="31">
        <f>IF(D6&gt;=5,SMALL(E6:U6,1)+SMALL(E6:U6,2)+SMALL(E6:U6,3)+SMALL(E6:U6,4)+SMALL(E6:U6,5),IF(D6=4,SMALL(E6:U6,1)+SMALL(E6:U6,2)+SMALL(E6:U6,3)+SMALL(E6:U6,4),IF(D6=3,SMALL(E6:U6,1)+SMALL(E6:U6,2)+SMALL(E6:U6,3),IF(D6=2,SMALL(E6:U6,1)+SMALL(E6:U6,2),IF(D6=1,SMALL(E6:U6,1),"there must be an easier way to do this")))))</f>
        <v>12</v>
      </c>
      <c r="D6" s="32">
        <f t="shared" si="0"/>
        <v>2</v>
      </c>
      <c r="E6" s="5">
        <v>2</v>
      </c>
      <c r="F6" s="2">
        <v>10</v>
      </c>
      <c r="G6" s="2"/>
      <c r="H6" s="2"/>
      <c r="I6" s="2"/>
      <c r="J6" s="23"/>
      <c r="K6" s="2"/>
      <c r="L6" s="2"/>
      <c r="M6" s="2"/>
      <c r="N6" s="2"/>
      <c r="O6" s="2"/>
      <c r="P6" s="2"/>
      <c r="Q6" s="4"/>
      <c r="R6" s="4"/>
      <c r="V6" s="37"/>
      <c r="W6" s="37"/>
    </row>
    <row r="7" spans="1:23">
      <c r="A7" s="7" t="s">
        <v>56</v>
      </c>
      <c r="B7" s="59" t="s">
        <v>18</v>
      </c>
      <c r="C7" s="31">
        <f>IF(D7&gt;=5,SMALL(E7:U7,1)+SMALL(E7:U7,2)+SMALL(E7:U7,3)+SMALL(E7:U7,4)+SMALL(E7:U7,5),IF(D7=4,SMALL(E7:U7,1)+SMALL(E7:U7,2)+SMALL(E7:U7,3)+SMALL(E7:U7,4),IF(D7=3,SMALL(E7:U7,1)+SMALL(E7:U7,2)+SMALL(E7:U7,3),IF(D7=2,SMALL(E7:U7,1)+SMALL(E7:U7,2),IF(D7=1,SMALL(E7:U7,1),"there must be an easier way to do this")))))</f>
        <v>12</v>
      </c>
      <c r="D7" s="32">
        <f>COUNTA(E7:U7)</f>
        <v>2</v>
      </c>
      <c r="E7" s="5"/>
      <c r="F7" s="7">
        <v>8</v>
      </c>
      <c r="G7" s="2"/>
      <c r="H7" s="2">
        <v>4</v>
      </c>
      <c r="I7" s="2"/>
      <c r="J7" s="2"/>
      <c r="K7" s="2"/>
      <c r="L7" s="2"/>
      <c r="M7" s="2"/>
      <c r="N7" s="2"/>
      <c r="O7" s="2"/>
      <c r="P7" s="2"/>
      <c r="Q7" s="4"/>
      <c r="R7" s="4"/>
      <c r="V7" s="37"/>
      <c r="W7" s="37"/>
    </row>
    <row r="8" spans="1:23">
      <c r="A8" s="7" t="s">
        <v>90</v>
      </c>
      <c r="B8" s="43" t="s">
        <v>60</v>
      </c>
      <c r="C8" s="31">
        <f>IF(D8&gt;=5,SMALL(E8:U8,1)+SMALL(E8:U8,2)+SMALL(E8:U8,3)+SMALL(E8:U8,4)+SMALL(E8:U8,5),IF(D8=4,SMALL(E8:U8,1)+SMALL(E8:U8,2)+SMALL(E8:U8,3)+SMALL(E8:U8,4),IF(D8=3,SMALL(E8:U8,1)+SMALL(E8:U8,2)+SMALL(E8:U8,3),IF(D8=2,SMALL(E8:U8,1)+SMALL(E8:U8,2),IF(D8=1,SMALL(E8:U8,1),"there must be an easier way to do this")))))</f>
        <v>14</v>
      </c>
      <c r="D8" s="32">
        <f>COUNTA(E8:U8)</f>
        <v>2</v>
      </c>
      <c r="E8" s="5"/>
      <c r="F8" s="5">
        <v>9</v>
      </c>
      <c r="G8" s="2"/>
      <c r="H8" s="2">
        <v>5</v>
      </c>
      <c r="I8" s="2"/>
      <c r="J8" s="33"/>
      <c r="K8" s="2"/>
      <c r="L8" s="2"/>
      <c r="M8" s="2"/>
      <c r="N8" s="2"/>
      <c r="O8" s="2"/>
      <c r="P8" s="2"/>
      <c r="Q8" s="4"/>
      <c r="R8" s="4"/>
      <c r="V8" s="37"/>
      <c r="W8" s="37"/>
    </row>
    <row r="9" spans="1:23">
      <c r="A9" s="59" t="s">
        <v>87</v>
      </c>
      <c r="B9" s="59" t="s">
        <v>69</v>
      </c>
      <c r="C9" s="31">
        <f>IF(D9&gt;=5,SMALL(E9:U9,1)+SMALL(E9:U9,2)+SMALL(E9:U9,3)+SMALL(E9:U9,4)+SMALL(E9:U9,5),IF(D9=4,SMALL(E9:U9,1)+SMALL(E9:U9,2)+SMALL(E9:U9,3)+SMALL(E9:U9,4),IF(D9=3,SMALL(E9:U9,1)+SMALL(E9:U9,2)+SMALL(E9:U9,3),IF(D9=2,SMALL(E9:U9,1)+SMALL(E9:U9,2),IF(D9=1,SMALL(E9:U9,1),"there must be an easier way to do this")))))</f>
        <v>1</v>
      </c>
      <c r="D9" s="32">
        <f t="shared" si="0"/>
        <v>1</v>
      </c>
      <c r="E9" s="5"/>
      <c r="F9" s="7"/>
      <c r="G9" s="2">
        <v>1</v>
      </c>
      <c r="H9" s="2"/>
      <c r="I9" s="2"/>
      <c r="J9" s="2"/>
      <c r="K9" s="2"/>
      <c r="L9" s="2"/>
      <c r="M9" s="2"/>
      <c r="N9" s="2"/>
      <c r="O9" s="2"/>
      <c r="P9" s="2"/>
      <c r="Q9" s="4"/>
      <c r="R9" s="4"/>
      <c r="V9" s="37"/>
      <c r="W9" s="37"/>
    </row>
    <row r="10" spans="1:23">
      <c r="A10" s="7" t="s">
        <v>72</v>
      </c>
      <c r="B10" s="59" t="s">
        <v>18</v>
      </c>
      <c r="C10" s="31">
        <f>IF(D10&gt;=5,SMALL(E10:U10,1)+SMALL(E10:U10,2)+SMALL(E10:U10,3)+SMALL(E10:U10,4)+SMALL(E10:U10,5),IF(D10=4,SMALL(E10:U10,1)+SMALL(E10:U10,2)+SMALL(E10:U10,3)+SMALL(E10:U10,4),IF(D10=3,SMALL(E10:U10,1)+SMALL(E10:U10,2)+SMALL(E10:U10,3),IF(D10=2,SMALL(E10:U10,1)+SMALL(E10:U10,2),IF(D10=1,SMALL(E10:U10,1),"there must be an easier way to do this")))))</f>
        <v>2</v>
      </c>
      <c r="D10" s="32">
        <f t="shared" si="0"/>
        <v>1</v>
      </c>
      <c r="E10" s="4"/>
      <c r="F10" s="7">
        <v>2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4"/>
      <c r="R10" s="4"/>
      <c r="V10" s="37"/>
      <c r="W10" s="37"/>
    </row>
    <row r="11" spans="1:23">
      <c r="A11" s="59" t="s">
        <v>85</v>
      </c>
      <c r="B11" s="59" t="s">
        <v>60</v>
      </c>
      <c r="C11" s="31">
        <f>IF(D11&gt;=5,SMALL(E11:U11,1)+SMALL(E11:U11,2)+SMALL(E11:U11,3)+SMALL(E11:U11,4)+SMALL(E11:U11,5),IF(D11=4,SMALL(E11:U11,1)+SMALL(E11:U11,2)+SMALL(E11:U11,3)+SMALL(E11:U11,4),IF(D11=3,SMALL(E11:U11,1)+SMALL(E11:U11,2)+SMALL(E11:U11,3),IF(D11=2,SMALL(E11:U11,1)+SMALL(E11:U11,2),IF(D11=1,SMALL(E11:U11,1),"there must be an easier way to do this")))))</f>
        <v>3</v>
      </c>
      <c r="D11" s="32">
        <f t="shared" si="0"/>
        <v>1</v>
      </c>
      <c r="E11" s="4">
        <v>3</v>
      </c>
      <c r="F11" s="7"/>
      <c r="G11" s="2"/>
      <c r="H11" s="2"/>
      <c r="I11" s="2"/>
      <c r="J11" s="2"/>
      <c r="K11" s="2"/>
      <c r="L11" s="2"/>
      <c r="M11" s="2"/>
      <c r="N11" s="2"/>
      <c r="O11" s="2"/>
      <c r="P11" s="2"/>
      <c r="Q11" s="4"/>
      <c r="R11" s="4"/>
      <c r="V11" s="37"/>
      <c r="W11" s="37"/>
    </row>
    <row r="12" spans="1:23">
      <c r="A12" s="7" t="s">
        <v>89</v>
      </c>
      <c r="B12" s="47" t="s">
        <v>61</v>
      </c>
      <c r="C12" s="31">
        <f>IF(D12&gt;=5,SMALL(E12:U12,1)+SMALL(E12:U12,2)+SMALL(E12:U12,3)+SMALL(E12:U12,4)+SMALL(E12:U12,5),IF(D12=4,SMALL(E12:U12,1)+SMALL(E12:U12,2)+SMALL(E12:U12,3)+SMALL(E12:U12,4),IF(D12=3,SMALL(E12:U12,1)+SMALL(E12:U12,2)+SMALL(E12:U12,3),IF(D12=2,SMALL(E12:U12,1)+SMALL(E12:U12,2),IF(D12=1,SMALL(E12:U12,1),"there must be an easier way to do this")))))</f>
        <v>4</v>
      </c>
      <c r="D12" s="32">
        <f t="shared" si="0"/>
        <v>1</v>
      </c>
      <c r="E12" s="5"/>
      <c r="F12" s="2">
        <v>4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4"/>
      <c r="R12" s="4"/>
      <c r="V12" s="37"/>
      <c r="W12" s="37"/>
    </row>
    <row r="13" spans="1:23">
      <c r="A13" s="7" t="s">
        <v>7</v>
      </c>
      <c r="B13" s="59" t="s">
        <v>60</v>
      </c>
      <c r="C13" s="31">
        <f>IF(D13&gt;=5,SMALL(E13:U13,1)+SMALL(E13:U13,2)+SMALL(E13:U13,3)+SMALL(E13:U13,4)+SMALL(E13:U13,5),IF(D13=4,SMALL(E13:U13,1)+SMALL(E13:U13,2)+SMALL(E13:U13,3)+SMALL(E13:U13,4),IF(D13=3,SMALL(E13:U13,1)+SMALL(E13:U13,2)+SMALL(E13:U13,3),IF(D13=2,SMALL(E13:U13,1)+SMALL(E13:U13,2),IF(D13=1,SMALL(E13:U13,1),"there must be an easier way to do this")))))</f>
        <v>7</v>
      </c>
      <c r="D13" s="32">
        <f t="shared" si="0"/>
        <v>1</v>
      </c>
      <c r="E13" s="5"/>
      <c r="F13" s="7">
        <v>7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4"/>
      <c r="R13" s="4"/>
      <c r="V13" s="37"/>
      <c r="W13" s="37"/>
    </row>
    <row r="14" spans="1:23">
      <c r="A14" s="59"/>
      <c r="B14" s="47"/>
      <c r="C14" s="31"/>
      <c r="D14" s="32">
        <f t="shared" si="0"/>
        <v>0</v>
      </c>
      <c r="E14" s="5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4"/>
      <c r="R14" s="4"/>
      <c r="V14" s="37"/>
      <c r="W14" s="37"/>
    </row>
    <row r="15" spans="1:23">
      <c r="A15" s="59"/>
      <c r="B15" s="47"/>
      <c r="C15" s="31"/>
      <c r="D15" s="32">
        <f t="shared" si="0"/>
        <v>0</v>
      </c>
      <c r="E15" s="5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4"/>
      <c r="R15" s="4"/>
      <c r="V15" s="37"/>
      <c r="W15" s="37"/>
    </row>
    <row r="16" spans="1:23">
      <c r="A16" s="59"/>
      <c r="B16" s="47"/>
      <c r="C16" s="31"/>
      <c r="D16" s="32">
        <f t="shared" si="0"/>
        <v>0</v>
      </c>
      <c r="E16" s="5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4"/>
      <c r="R16" s="4"/>
      <c r="V16" s="37"/>
      <c r="W16" s="37"/>
    </row>
    <row r="17" spans="1:23">
      <c r="A17" s="59"/>
      <c r="B17" s="47"/>
      <c r="C17" s="31"/>
      <c r="D17" s="32">
        <f t="shared" si="0"/>
        <v>0</v>
      </c>
      <c r="E17" s="5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4"/>
      <c r="R17" s="4"/>
      <c r="V17" s="37"/>
      <c r="W17" s="37"/>
    </row>
    <row r="18" spans="1:23">
      <c r="A18" s="59"/>
      <c r="B18" s="47"/>
      <c r="C18" s="31"/>
      <c r="D18" s="32">
        <f t="shared" si="0"/>
        <v>0</v>
      </c>
      <c r="E18" s="5"/>
      <c r="F18" s="2"/>
      <c r="G18" s="2"/>
      <c r="H18" s="2"/>
      <c r="I18" s="2"/>
      <c r="J18" s="23"/>
      <c r="K18" s="2"/>
      <c r="L18" s="2"/>
      <c r="M18" s="2"/>
      <c r="N18" s="2"/>
      <c r="O18" s="2"/>
      <c r="P18" s="2"/>
      <c r="Q18" s="4"/>
      <c r="R18" s="4"/>
      <c r="V18" s="37"/>
      <c r="W18" s="37"/>
    </row>
    <row r="19" spans="1:23">
      <c r="A19" s="59"/>
      <c r="B19" s="59"/>
      <c r="C19" s="31"/>
      <c r="D19" s="32">
        <f t="shared" si="0"/>
        <v>0</v>
      </c>
      <c r="E19" s="5"/>
      <c r="F19" s="7"/>
      <c r="G19" s="2"/>
      <c r="H19" s="2"/>
      <c r="I19" s="2"/>
      <c r="J19" s="2"/>
      <c r="K19" s="2"/>
      <c r="L19" s="2"/>
      <c r="M19" s="2"/>
      <c r="N19" s="2"/>
      <c r="O19" s="2"/>
      <c r="P19" s="2"/>
      <c r="Q19" s="4"/>
      <c r="R19" s="4"/>
      <c r="V19" s="37"/>
      <c r="W19" s="37"/>
    </row>
    <row r="20" spans="1:23">
      <c r="A20" s="59"/>
      <c r="B20" s="59"/>
      <c r="C20" s="31"/>
      <c r="D20" s="32">
        <f t="shared" si="0"/>
        <v>0</v>
      </c>
      <c r="E20" s="5"/>
      <c r="F20" s="7"/>
      <c r="G20" s="2"/>
      <c r="H20" s="2"/>
      <c r="I20" s="2"/>
      <c r="J20" s="23"/>
      <c r="K20" s="23"/>
      <c r="L20" s="2"/>
      <c r="M20" s="2"/>
      <c r="N20" s="2"/>
      <c r="O20" s="2"/>
      <c r="P20" s="2"/>
      <c r="Q20" s="4"/>
      <c r="R20" s="4"/>
      <c r="V20" s="37"/>
      <c r="W20" s="37"/>
    </row>
    <row r="21" spans="1:23">
      <c r="A21" s="7"/>
      <c r="B21" s="43"/>
      <c r="C21" s="31"/>
      <c r="D21" s="31"/>
      <c r="E21" s="5"/>
      <c r="F21" s="2"/>
      <c r="G21" s="2"/>
      <c r="H21" s="2"/>
      <c r="I21" s="2"/>
      <c r="J21" s="23"/>
      <c r="K21" s="2"/>
      <c r="L21" s="2"/>
      <c r="M21" s="2"/>
      <c r="N21" s="2"/>
      <c r="O21" s="2"/>
      <c r="P21" s="2"/>
      <c r="Q21" s="4"/>
      <c r="R21" s="4"/>
      <c r="V21" s="37"/>
      <c r="W21" s="37"/>
    </row>
    <row r="22" spans="1:23">
      <c r="A22" s="7"/>
      <c r="B22" s="43"/>
      <c r="C22" s="31"/>
      <c r="D22" s="31"/>
      <c r="E22" s="5"/>
      <c r="F22" s="2"/>
      <c r="G22" s="2"/>
      <c r="H22" s="2"/>
      <c r="I22" s="2"/>
      <c r="J22" s="23"/>
      <c r="K22" s="2"/>
      <c r="L22" s="2"/>
      <c r="M22" s="2"/>
      <c r="N22" s="2"/>
      <c r="O22" s="2"/>
      <c r="P22" s="2"/>
      <c r="Q22" s="4"/>
      <c r="R22" s="4"/>
      <c r="V22" s="37"/>
      <c r="W22" s="37"/>
    </row>
    <row r="23" spans="1:23">
      <c r="A23" s="41" t="s">
        <v>53</v>
      </c>
      <c r="P23" s="2"/>
      <c r="Q23" s="4"/>
      <c r="R23" s="4"/>
    </row>
    <row r="25" spans="1:23">
      <c r="A25" s="6" t="s">
        <v>21</v>
      </c>
    </row>
    <row r="26" spans="1:23">
      <c r="A26" s="10" t="s">
        <v>52</v>
      </c>
    </row>
    <row r="27" spans="1:23">
      <c r="A27" s="6" t="s">
        <v>22</v>
      </c>
    </row>
  </sheetData>
  <sortState ref="A2:S21">
    <sortCondition descending="1" ref="D2"/>
  </sortState>
  <conditionalFormatting sqref="D2:D20">
    <cfRule type="cellIs" dxfId="18" priority="4" operator="greaterThanOrEqual">
      <formula>5</formula>
    </cfRule>
  </conditionalFormatting>
  <conditionalFormatting sqref="D2:D20">
    <cfRule type="cellIs" dxfId="17" priority="1" operator="lessThan">
      <formula>4</formula>
    </cfRule>
    <cfRule type="cellIs" dxfId="16" priority="2" operator="equal">
      <formula>4</formula>
    </cfRule>
    <cfRule type="cellIs" dxfId="15" priority="3" operator="greaterThan">
      <formula>4</formula>
    </cfRule>
  </conditionalFormatting>
  <hyperlinks>
    <hyperlink ref="A26" r:id="rId1"/>
  </hyperlink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X45"/>
  <sheetViews>
    <sheetView tabSelected="1" workbookViewId="0">
      <selection activeCell="H24" sqref="H24"/>
    </sheetView>
  </sheetViews>
  <sheetFormatPr baseColWidth="10" defaultColWidth="8.83203125" defaultRowHeight="14" x14ac:dyDescent="0"/>
  <cols>
    <col min="1" max="1" width="24.5" style="6" customWidth="1"/>
    <col min="2" max="2" width="12" style="1" bestFit="1" customWidth="1"/>
    <col min="3" max="3" width="13.6640625" style="1" customWidth="1"/>
    <col min="4" max="4" width="12.5" style="1" customWidth="1"/>
    <col min="5" max="5" width="11.5" style="1" customWidth="1"/>
    <col min="6" max="6" width="12" style="1" customWidth="1"/>
    <col min="7" max="7" width="9.83203125" style="1" customWidth="1"/>
    <col min="8" max="8" width="9.1640625" style="1" customWidth="1"/>
    <col min="9" max="10" width="12" style="1" customWidth="1"/>
    <col min="11" max="11" width="12.83203125" style="1" customWidth="1"/>
    <col min="12" max="12" width="12.6640625" style="1" customWidth="1"/>
    <col min="13" max="13" width="14.6640625" style="1" customWidth="1"/>
    <col min="14" max="17" width="14.5" style="1" customWidth="1"/>
    <col min="18" max="18" width="13.1640625" style="1" bestFit="1" customWidth="1"/>
    <col min="19" max="22" width="8.83203125" style="1"/>
    <col min="23" max="24" width="8.83203125" style="37"/>
    <col min="25" max="16384" width="8.83203125" style="1"/>
  </cols>
  <sheetData>
    <row r="1" spans="1:24" s="30" customFormat="1" ht="28">
      <c r="A1" s="24" t="s">
        <v>3</v>
      </c>
      <c r="B1" s="25" t="s">
        <v>13</v>
      </c>
      <c r="C1" s="24" t="s">
        <v>44</v>
      </c>
      <c r="D1" s="24" t="s">
        <v>43</v>
      </c>
      <c r="E1" s="25" t="s">
        <v>55</v>
      </c>
      <c r="F1" s="28" t="s">
        <v>59</v>
      </c>
      <c r="G1" s="28" t="s">
        <v>81</v>
      </c>
      <c r="H1" s="28" t="s">
        <v>68</v>
      </c>
      <c r="I1" s="28" t="s">
        <v>70</v>
      </c>
      <c r="J1" s="28" t="s">
        <v>82</v>
      </c>
      <c r="K1" s="28" t="s">
        <v>73</v>
      </c>
      <c r="L1" s="28" t="s">
        <v>83</v>
      </c>
      <c r="M1" s="28" t="s">
        <v>75</v>
      </c>
      <c r="N1" s="28" t="s">
        <v>76</v>
      </c>
      <c r="O1" s="28" t="s">
        <v>74</v>
      </c>
      <c r="P1" s="39" t="s">
        <v>64</v>
      </c>
      <c r="Q1" s="39" t="s">
        <v>49</v>
      </c>
      <c r="R1" s="39" t="s">
        <v>48</v>
      </c>
      <c r="W1" s="36" t="s">
        <v>46</v>
      </c>
      <c r="X1" s="36" t="s">
        <v>18</v>
      </c>
    </row>
    <row r="2" spans="1:24">
      <c r="A2" s="46" t="s">
        <v>58</v>
      </c>
      <c r="B2" s="7" t="s">
        <v>20</v>
      </c>
      <c r="C2" s="31">
        <f>IF(D2&gt;=5,SMALL(E2:U2,1)+SMALL(E2:U2,2)+SMALL(E2:U2,3)+SMALL(E2:U2,4)+SMALL(E2:U2,5),IF(D2=4,SMALL(E2:U2,1)+SMALL(E2:U2,2)+SMALL(E2:U2,3)+SMALL(E2:U2,4),IF(D2=3,SMALL(E2:U2,1)+SMALL(E2:U2,2)+SMALL(E2:U2,3),IF(D2=2,SMALL(E2:U2,1)+SMALL(E2:U2,2),IF(D2=1,SMALL(E2:U2,1),"there must be an easier way to do this")))))</f>
        <v>22</v>
      </c>
      <c r="D2" s="32">
        <f>COUNTA(E2:U2)</f>
        <v>4</v>
      </c>
      <c r="E2" s="27">
        <v>5</v>
      </c>
      <c r="F2" s="27">
        <v>8</v>
      </c>
      <c r="G2" s="27">
        <v>3</v>
      </c>
      <c r="H2" s="2">
        <v>6</v>
      </c>
      <c r="I2" s="27"/>
      <c r="J2" s="2"/>
      <c r="K2" s="2"/>
      <c r="L2" s="2"/>
      <c r="M2" s="2"/>
      <c r="N2" s="2"/>
      <c r="O2" s="2"/>
      <c r="P2" s="2"/>
      <c r="Q2" s="2"/>
      <c r="R2" s="2"/>
    </row>
    <row r="3" spans="1:24">
      <c r="A3" s="46" t="s">
        <v>84</v>
      </c>
      <c r="B3" s="7" t="s">
        <v>5</v>
      </c>
      <c r="C3" s="31">
        <f>IF(D3&gt;=5,SMALL(E3:U3,1)+SMALL(E3:U3,2)+SMALL(E3:U3,3)+SMALL(E3:U3,4)+SMALL(E3:U3,5),IF(D3=4,SMALL(E3:U3,1)+SMALL(E3:U3,2)+SMALL(E3:U3,3)+SMALL(E3:U3,4),IF(D3=3,SMALL(E3:U3,1)+SMALL(E3:U3,2)+SMALL(E3:U3,3),IF(D3=2,SMALL(E3:U3,1)+SMALL(E3:U3,2),IF(D3=1,SMALL(E3:U3,1),"there must be an easier way to do this")))))</f>
        <v>8</v>
      </c>
      <c r="D3" s="32">
        <f t="shared" ref="D3:D22" si="0">COUNTA(E3:U3)</f>
        <v>3</v>
      </c>
      <c r="E3" s="27">
        <v>1</v>
      </c>
      <c r="F3" s="27">
        <v>4</v>
      </c>
      <c r="G3" s="27"/>
      <c r="H3" s="2">
        <v>3</v>
      </c>
      <c r="I3" s="27"/>
      <c r="J3" s="2"/>
      <c r="K3" s="2"/>
      <c r="L3" s="2"/>
      <c r="M3" s="23"/>
      <c r="N3" s="2"/>
      <c r="O3" s="2"/>
      <c r="P3" s="2"/>
      <c r="Q3" s="2"/>
      <c r="R3" s="2"/>
    </row>
    <row r="4" spans="1:24">
      <c r="A4" s="7" t="s">
        <v>9</v>
      </c>
      <c r="B4" s="7" t="s">
        <v>5</v>
      </c>
      <c r="C4" s="31">
        <f>IF(D4&gt;=5,SMALL(E4:U4,1)+SMALL(E4:U4,2)+SMALL(E4:U4,3)+SMALL(E4:U4,4)+SMALL(E4:U4,5),IF(D4=4,SMALL(E4:U4,1)+SMALL(E4:U4,2)+SMALL(E4:U4,3)+SMALL(E4:U4,4),IF(D4=3,SMALL(E4:U4,1)+SMALL(E4:U4,2)+SMALL(E4:U4,3),IF(D4=2,SMALL(E4:U4,1)+SMALL(E4:U4,2),IF(D4=1,SMALL(E4:U4,1),"there must be an easier way to do this")))))</f>
        <v>9</v>
      </c>
      <c r="D4" s="32">
        <f t="shared" si="0"/>
        <v>3</v>
      </c>
      <c r="E4" s="60">
        <v>2</v>
      </c>
      <c r="F4" s="60">
        <v>3</v>
      </c>
      <c r="G4" s="27"/>
      <c r="H4" s="2">
        <v>4</v>
      </c>
      <c r="I4" s="27"/>
      <c r="J4" s="2"/>
      <c r="K4" s="2"/>
      <c r="L4" s="2"/>
      <c r="M4" s="2"/>
      <c r="N4" s="2"/>
      <c r="O4" s="2"/>
      <c r="P4" s="2"/>
      <c r="Q4" s="2"/>
      <c r="R4" s="2"/>
    </row>
    <row r="5" spans="1:24">
      <c r="A5" s="7" t="s">
        <v>8</v>
      </c>
      <c r="B5" s="7" t="s">
        <v>20</v>
      </c>
      <c r="C5" s="31">
        <f>IF(D5&gt;=5,SMALL(E5:U5,1)+SMALL(E5:U5,2)+SMALL(E5:U5,3)+SMALL(E5:U5,4)+SMALL(E5:U5,5),IF(D5=4,SMALL(E5:U5,1)+SMALL(E5:U5,2)+SMALL(E5:U5,3)+SMALL(E5:U5,4),IF(D5=3,SMALL(E5:U5,1)+SMALL(E5:U5,2)+SMALL(E5:U5,3),IF(D5=2,SMALL(E5:U5,1)+SMALL(E5:U5,2),IF(D5=1,SMALL(E5:U5,1),"there must be an easier way to do this")))))</f>
        <v>15</v>
      </c>
      <c r="D5" s="32">
        <f>COUNTA(E5:U5)</f>
        <v>3</v>
      </c>
      <c r="E5" s="27">
        <v>4</v>
      </c>
      <c r="F5" s="27">
        <v>9</v>
      </c>
      <c r="G5" s="27">
        <v>2</v>
      </c>
      <c r="H5" s="2"/>
      <c r="I5" s="27"/>
      <c r="J5" s="2"/>
      <c r="K5" s="2"/>
      <c r="L5" s="2"/>
      <c r="M5" s="2"/>
      <c r="N5" s="2"/>
      <c r="O5" s="2"/>
      <c r="P5" s="2"/>
      <c r="Q5" s="2"/>
      <c r="R5" s="2"/>
    </row>
    <row r="6" spans="1:24">
      <c r="A6" s="7" t="s">
        <v>11</v>
      </c>
      <c r="B6" s="7" t="s">
        <v>19</v>
      </c>
      <c r="C6" s="31">
        <f>IF(D6&gt;=5,SMALL(E6:U6,1)+SMALL(E6:U6,2)+SMALL(E6:U6,3)+SMALL(E6:U6,4)+SMALL(E6:U6,5),IF(D6=4,SMALL(E6:U6,1)+SMALL(E6:U6,2)+SMALL(E6:U6,3)+SMALL(E6:U6,4),IF(D6=3,SMALL(E6:U6,1)+SMALL(E6:U6,2)+SMALL(E6:U6,3),IF(D6=2,SMALL(E6:U6,1)+SMALL(E6:U6,2),IF(D6=1,SMALL(E6:U6,1),"there must be an easier way to do this")))))</f>
        <v>28</v>
      </c>
      <c r="D6" s="32">
        <f t="shared" si="0"/>
        <v>3</v>
      </c>
      <c r="E6" s="60">
        <v>8</v>
      </c>
      <c r="F6" s="60">
        <v>12</v>
      </c>
      <c r="G6" s="27"/>
      <c r="H6" s="2">
        <v>8</v>
      </c>
      <c r="I6" s="27"/>
      <c r="J6" s="2"/>
      <c r="K6" s="2"/>
      <c r="L6" s="2"/>
      <c r="M6" s="2"/>
      <c r="N6" s="2"/>
      <c r="O6" s="2"/>
      <c r="P6" s="2"/>
      <c r="Q6" s="2"/>
      <c r="R6" s="2"/>
    </row>
    <row r="7" spans="1:24">
      <c r="A7" s="7" t="s">
        <v>50</v>
      </c>
      <c r="B7" s="7" t="s">
        <v>5</v>
      </c>
      <c r="C7" s="31">
        <f>IF(D7&gt;=5,SMALL(E7:U7,1)+SMALL(E7:U7,2)+SMALL(E7:U7,3)+SMALL(E7:U7,4)+SMALL(E7:U7,5),IF(D7=4,SMALL(E7:U7,1)+SMALL(E7:U7,2)+SMALL(E7:U7,3)+SMALL(E7:U7,4),IF(D7=3,SMALL(E7:U7,1)+SMALL(E7:U7,2)+SMALL(E7:U7,3),IF(D7=2,SMALL(E7:U7,1)+SMALL(E7:U7,2),IF(D7=1,SMALL(E7:U7,1),"there must be an easier way to do this")))))</f>
        <v>3</v>
      </c>
      <c r="D7" s="32">
        <f>COUNTA(E7:U7)</f>
        <v>2</v>
      </c>
      <c r="E7" s="60"/>
      <c r="F7" s="60">
        <v>1</v>
      </c>
      <c r="G7" s="27"/>
      <c r="H7" s="2">
        <v>2</v>
      </c>
      <c r="I7" s="27"/>
      <c r="J7" s="2"/>
      <c r="K7" s="2"/>
      <c r="L7" s="2"/>
      <c r="M7" s="2"/>
      <c r="N7" s="2"/>
      <c r="O7" s="2"/>
      <c r="P7" s="2"/>
      <c r="Q7" s="2"/>
      <c r="R7" s="2"/>
    </row>
    <row r="8" spans="1:24">
      <c r="A8" s="46" t="s">
        <v>51</v>
      </c>
      <c r="B8" s="7" t="s">
        <v>19</v>
      </c>
      <c r="C8" s="31">
        <f>IF(D8&gt;=5,SMALL(E8:U8,1)+SMALL(E8:U8,2)+SMALL(E8:U8,3)+SMALL(E8:U8,4)+SMALL(E8:U8,5),IF(D8=4,SMALL(E8:U8,1)+SMALL(E8:U8,2)+SMALL(E8:U8,3)+SMALL(E8:U8,4),IF(D8=3,SMALL(E8:U8,1)+SMALL(E8:U8,2)+SMALL(E8:U8,3),IF(D8=2,SMALL(E8:U8,1)+SMALL(E8:U8,2),IF(D8=1,SMALL(E8:U8,1),"there must be an easier way to do this")))))</f>
        <v>17</v>
      </c>
      <c r="D8" s="32">
        <f>COUNTA(E8:U8)</f>
        <v>2</v>
      </c>
      <c r="E8" s="27">
        <v>7</v>
      </c>
      <c r="F8" s="27">
        <v>10</v>
      </c>
      <c r="G8" s="27"/>
      <c r="H8" s="2"/>
      <c r="I8" s="27"/>
      <c r="J8" s="2"/>
      <c r="K8" s="2"/>
      <c r="L8" s="2"/>
      <c r="M8" s="2"/>
      <c r="N8" s="2"/>
      <c r="O8" s="2"/>
      <c r="P8" s="2"/>
      <c r="Q8" s="2"/>
      <c r="R8" s="2"/>
    </row>
    <row r="9" spans="1:24">
      <c r="A9" s="7" t="s">
        <v>10</v>
      </c>
      <c r="B9" s="7" t="s">
        <v>20</v>
      </c>
      <c r="C9" s="31">
        <f>IF(D9&gt;=5,SMALL(E9:U9,1)+SMALL(E9:U9,2)+SMALL(E9:U9,3)+SMALL(E9:U9,4)+SMALL(E9:U9,5),IF(D9=4,SMALL(E9:U9,1)+SMALL(E9:U9,2)+SMALL(E9:U9,3)+SMALL(E9:U9,4),IF(D9=3,SMALL(E9:U9,1)+SMALL(E9:U9,2)+SMALL(E9:U9,3),IF(D9=2,SMALL(E9:U9,1)+SMALL(E9:U9,2),IF(D9=1,SMALL(E9:U9,1),"there must be an easier way to do this")))))</f>
        <v>20</v>
      </c>
      <c r="D9" s="32">
        <f t="shared" si="0"/>
        <v>2</v>
      </c>
      <c r="E9" s="27">
        <v>9</v>
      </c>
      <c r="F9" s="27">
        <v>11</v>
      </c>
      <c r="G9" s="27"/>
      <c r="H9" s="2"/>
      <c r="I9" s="27"/>
      <c r="J9" s="2"/>
      <c r="K9" s="2"/>
      <c r="L9" s="2"/>
      <c r="M9" s="2"/>
      <c r="N9" s="2"/>
      <c r="O9" s="2"/>
      <c r="P9" s="2"/>
      <c r="Q9" s="2"/>
      <c r="R9" s="2"/>
    </row>
    <row r="10" spans="1:24">
      <c r="A10" s="7" t="s">
        <v>94</v>
      </c>
      <c r="B10" s="7" t="s">
        <v>5</v>
      </c>
      <c r="C10" s="31">
        <f>IF(D10&gt;=5,SMALL(E10:U10,1)+SMALL(E10:U10,2)+SMALL(E10:U10,3)+SMALL(E10:U10,4)+SMALL(E10:U10,5),IF(D10=4,SMALL(E10:U10,1)+SMALL(E10:U10,2)+SMALL(E10:U10,3)+SMALL(E10:U10,4),IF(D10=3,SMALL(E10:U10,1)+SMALL(E10:U10,2)+SMALL(E10:U10,3),IF(D10=2,SMALL(E10:U10,1)+SMALL(E10:U10,2),IF(D10=1,SMALL(E10:U10,1),"there must be an easier way to do this")))))</f>
        <v>1</v>
      </c>
      <c r="D10" s="32">
        <f t="shared" ref="D10" si="1">COUNTA(E10:U10)</f>
        <v>1</v>
      </c>
      <c r="E10" s="60"/>
      <c r="F10" s="60"/>
      <c r="G10" s="27"/>
      <c r="H10" s="2">
        <v>1</v>
      </c>
      <c r="I10" s="27"/>
      <c r="J10" s="2"/>
      <c r="K10" s="2"/>
      <c r="L10" s="2"/>
      <c r="M10" s="2"/>
      <c r="N10" s="2"/>
      <c r="O10" s="2"/>
      <c r="P10" s="2"/>
      <c r="Q10" s="2"/>
      <c r="R10" s="2"/>
    </row>
    <row r="11" spans="1:24">
      <c r="A11" s="7" t="s">
        <v>63</v>
      </c>
      <c r="B11" s="7" t="s">
        <v>19</v>
      </c>
      <c r="C11" s="31">
        <f>IF(D11&gt;=5,SMALL(E11:U11,1)+SMALL(E11:U11,2)+SMALL(E11:U11,3)+SMALL(E11:U11,4)+SMALL(E11:U11,5),IF(D11=4,SMALL(E11:U11,1)+SMALL(E11:U11,2)+SMALL(E11:U11,3)+SMALL(E11:U11,4),IF(D11=3,SMALL(E11:U11,1)+SMALL(E11:U11,2)+SMALL(E11:U11,3),IF(D11=2,SMALL(E11:U11,1)+SMALL(E11:U11,2),IF(D11=1,SMALL(E11:U11,1),"there must be an easier way to do this")))))</f>
        <v>1</v>
      </c>
      <c r="D11" s="32">
        <f t="shared" si="0"/>
        <v>1</v>
      </c>
      <c r="E11" s="27"/>
      <c r="F11" s="27"/>
      <c r="G11" s="27">
        <v>1</v>
      </c>
      <c r="H11" s="2"/>
      <c r="I11" s="27"/>
      <c r="J11" s="2"/>
      <c r="K11" s="2"/>
      <c r="L11" s="2"/>
      <c r="M11" s="2"/>
      <c r="N11" s="2"/>
      <c r="O11" s="2"/>
      <c r="P11" s="2"/>
      <c r="Q11" s="2"/>
      <c r="R11" s="2"/>
    </row>
    <row r="12" spans="1:24">
      <c r="A12" s="7" t="s">
        <v>4</v>
      </c>
      <c r="B12" s="7"/>
      <c r="C12" s="31">
        <f>IF(D12&gt;=5,SMALL(E12:U12,1)+SMALL(E12:U12,2)+SMALL(E12:U12,3)+SMALL(E12:U12,4)+SMALL(E12:U12,5),IF(D12=4,SMALL(E12:U12,1)+SMALL(E12:U12,2)+SMALL(E12:U12,3)+SMALL(E12:U12,4),IF(D12=3,SMALL(E12:U12,1)+SMALL(E12:U12,2)+SMALL(E12:U12,3),IF(D12=2,SMALL(E12:U12,1)+SMALL(E12:U12,2),IF(D12=1,SMALL(E12:U12,1),"there must be an easier way to do this")))))</f>
        <v>2</v>
      </c>
      <c r="D12" s="32">
        <f t="shared" si="0"/>
        <v>1</v>
      </c>
      <c r="E12" s="27"/>
      <c r="F12" s="27">
        <v>2</v>
      </c>
      <c r="G12" s="27"/>
      <c r="H12" s="26"/>
      <c r="I12" s="27"/>
      <c r="J12" s="2"/>
      <c r="K12" s="2"/>
      <c r="L12" s="2"/>
      <c r="M12" s="2"/>
      <c r="N12" s="2"/>
      <c r="O12" s="2"/>
      <c r="P12" s="2"/>
      <c r="Q12" s="2"/>
      <c r="R12" s="2"/>
    </row>
    <row r="13" spans="1:24">
      <c r="A13" s="7" t="s">
        <v>6</v>
      </c>
      <c r="B13" s="7" t="s">
        <v>19</v>
      </c>
      <c r="C13" s="31">
        <f>IF(D13&gt;=5,SMALL(E13:U13,1)+SMALL(E13:U13,2)+SMALL(E13:U13,3)+SMALL(E13:U13,4)+SMALL(E13:U13,5),IF(D13=4,SMALL(E13:U13,1)+SMALL(E13:U13,2)+SMALL(E13:U13,3)+SMALL(E13:U13,4),IF(D13=3,SMALL(E13:U13,1)+SMALL(E13:U13,2)+SMALL(E13:U13,3),IF(D13=2,SMALL(E13:U13,1)+SMALL(E13:U13,2),IF(D13=1,SMALL(E13:U13,1),"there must be an easier way to do this")))))</f>
        <v>3</v>
      </c>
      <c r="D13" s="32">
        <f t="shared" si="0"/>
        <v>1</v>
      </c>
      <c r="E13" s="60">
        <v>3</v>
      </c>
      <c r="F13" s="60"/>
      <c r="G13" s="27"/>
      <c r="H13" s="2"/>
      <c r="I13" s="27"/>
      <c r="J13" s="2"/>
      <c r="K13" s="2"/>
      <c r="L13" s="2"/>
      <c r="M13" s="2"/>
      <c r="N13" s="2"/>
      <c r="O13" s="2"/>
      <c r="P13" s="2"/>
      <c r="Q13" s="2"/>
      <c r="R13" s="2"/>
    </row>
    <row r="14" spans="1:24">
      <c r="A14" s="7" t="s">
        <v>86</v>
      </c>
      <c r="B14" s="7" t="s">
        <v>19</v>
      </c>
      <c r="C14" s="31">
        <f>IF(D14&gt;=5,SMALL(E14:U14,1)+SMALL(E14:U14,2)+SMALL(E14:U14,3)+SMALL(E14:U14,4)+SMALL(E14:U14,5),IF(D14=4,SMALL(E14:U14,1)+SMALL(E14:U14,2)+SMALL(E14:U14,3)+SMALL(E14:U14,4),IF(D14=3,SMALL(E14:U14,1)+SMALL(E14:U14,2)+SMALL(E14:U14,3),IF(D14=2,SMALL(E14:U14,1)+SMALL(E14:U14,2),IF(D14=1,SMALL(E14:U14,1),"there must be an easier way to do this")))))</f>
        <v>4</v>
      </c>
      <c r="D14" s="32">
        <f t="shared" si="0"/>
        <v>1</v>
      </c>
      <c r="E14" s="27"/>
      <c r="F14" s="27"/>
      <c r="G14" s="27">
        <v>4</v>
      </c>
      <c r="H14" s="26"/>
      <c r="I14" s="27"/>
      <c r="J14" s="2"/>
      <c r="K14" s="2"/>
      <c r="L14" s="2"/>
      <c r="M14" s="2"/>
      <c r="N14" s="2"/>
      <c r="O14" s="2"/>
      <c r="P14" s="2"/>
      <c r="Q14" s="2"/>
      <c r="R14" s="2"/>
    </row>
    <row r="15" spans="1:24">
      <c r="A15" s="7" t="s">
        <v>23</v>
      </c>
      <c r="B15" s="7" t="s">
        <v>19</v>
      </c>
      <c r="C15" s="31">
        <f>IF(D15&gt;=5,SMALL(E15:U15,1)+SMALL(E15:U15,2)+SMALL(E15:U15,3)+SMALL(E15:U15,4)+SMALL(E15:U15,5),IF(D15=4,SMALL(E15:U15,1)+SMALL(E15:U15,2)+SMALL(E15:U15,3)+SMALL(E15:U15,4),IF(D15=3,SMALL(E15:U15,1)+SMALL(E15:U15,2)+SMALL(E15:U15,3),IF(D15=2,SMALL(E15:U15,1)+SMALL(E15:U15,2),IF(D15=1,SMALL(E15:U15,1),"there must be an easier way to do this")))))</f>
        <v>5</v>
      </c>
      <c r="D15" s="32">
        <f t="shared" si="0"/>
        <v>1</v>
      </c>
      <c r="E15" s="27"/>
      <c r="F15" s="27"/>
      <c r="G15" s="27">
        <v>5</v>
      </c>
      <c r="H15" s="2"/>
      <c r="I15" s="27"/>
      <c r="J15" s="2"/>
      <c r="K15" s="2"/>
      <c r="L15" s="2"/>
      <c r="M15" s="2"/>
      <c r="N15" s="2"/>
      <c r="O15" s="2"/>
      <c r="P15" s="2"/>
      <c r="Q15" s="2"/>
      <c r="R15" s="2"/>
    </row>
    <row r="16" spans="1:24">
      <c r="A16" s="7" t="s">
        <v>57</v>
      </c>
      <c r="B16" s="7" t="s">
        <v>5</v>
      </c>
      <c r="C16" s="31">
        <f>IF(D16&gt;=5,SMALL(E16:U16,1)+SMALL(E16:U16,2)+SMALL(E16:U16,3)+SMALL(E16:U16,4)+SMALL(E16:U16,5),IF(D16=4,SMALL(E16:U16,1)+SMALL(E16:U16,2)+SMALL(E16:U16,3)+SMALL(E16:U16,4),IF(D16=3,SMALL(E16:U16,1)+SMALL(E16:U16,2)+SMALL(E16:U16,3),IF(D16=2,SMALL(E16:U16,1)+SMALL(E16:U16,2),IF(D16=1,SMALL(E16:U16,1),"there must be an easier way to do this")))))</f>
        <v>5</v>
      </c>
      <c r="D16" s="32">
        <f t="shared" si="0"/>
        <v>1</v>
      </c>
      <c r="E16" s="27"/>
      <c r="F16" s="27">
        <v>5</v>
      </c>
      <c r="G16" s="27"/>
      <c r="H16" s="2"/>
      <c r="I16" s="27"/>
      <c r="J16" s="2"/>
      <c r="K16" s="2"/>
      <c r="L16" s="2"/>
      <c r="M16" s="2"/>
      <c r="N16" s="23"/>
      <c r="O16" s="23"/>
      <c r="P16" s="23"/>
      <c r="Q16" s="2"/>
      <c r="R16" s="2"/>
    </row>
    <row r="17" spans="1:18">
      <c r="A17" s="46" t="s">
        <v>25</v>
      </c>
      <c r="B17" s="7" t="s">
        <v>39</v>
      </c>
      <c r="C17" s="31">
        <f>IF(D17&gt;=5,SMALL(E17:U17,1)+SMALL(E17:U17,2)+SMALL(E17:U17,3)+SMALL(E17:U17,4)+SMALL(E17:U17,5),IF(D17=4,SMALL(E17:U17,1)+SMALL(E17:U17,2)+SMALL(E17:U17,3)+SMALL(E17:U17,4),IF(D17=3,SMALL(E17:U17,1)+SMALL(E17:U17,2)+SMALL(E17:U17,3),IF(D17=2,SMALL(E17:U17,1)+SMALL(E17:U17,2),IF(D17=1,SMALL(E17:U17,1),"there must be an easier way to do this")))))</f>
        <v>6</v>
      </c>
      <c r="D17" s="32">
        <f t="shared" si="0"/>
        <v>1</v>
      </c>
      <c r="E17" s="27"/>
      <c r="F17" s="27"/>
      <c r="G17" s="27">
        <v>6</v>
      </c>
      <c r="H17" s="2"/>
      <c r="I17" s="27"/>
      <c r="J17" s="2"/>
      <c r="K17" s="2"/>
      <c r="L17" s="2"/>
      <c r="M17" s="2"/>
      <c r="N17" s="2"/>
      <c r="O17" s="2"/>
      <c r="P17" s="2"/>
      <c r="Q17" s="2"/>
      <c r="R17" s="2"/>
    </row>
    <row r="18" spans="1:18">
      <c r="A18" s="46" t="s">
        <v>40</v>
      </c>
      <c r="B18" s="7" t="s">
        <v>39</v>
      </c>
      <c r="C18" s="31">
        <f>IF(D18&gt;=5,SMALL(E18:U18,1)+SMALL(E18:U18,2)+SMALL(E18:U18,3)+SMALL(E18:U18,4)+SMALL(E18:U18,5),IF(D18=4,SMALL(E18:U18,1)+SMALL(E18:U18,2)+SMALL(E18:U18,3)+SMALL(E18:U18,4),IF(D18=3,SMALL(E18:U18,1)+SMALL(E18:U18,2)+SMALL(E18:U18,3),IF(D18=2,SMALL(E18:U18,1)+SMALL(E18:U18,2),IF(D18=1,SMALL(E18:U18,1),"there must be an easier way to do this")))))</f>
        <v>6</v>
      </c>
      <c r="D18" s="32">
        <f t="shared" si="0"/>
        <v>1</v>
      </c>
      <c r="E18" s="27">
        <v>6</v>
      </c>
      <c r="F18" s="27"/>
      <c r="G18" s="27"/>
      <c r="H18" s="2"/>
      <c r="I18" s="27"/>
      <c r="J18" s="2"/>
      <c r="K18" s="2"/>
      <c r="L18" s="2"/>
      <c r="M18" s="2"/>
      <c r="N18" s="2"/>
      <c r="O18" s="2"/>
      <c r="P18" s="2"/>
      <c r="Q18" s="2"/>
      <c r="R18" s="2"/>
    </row>
    <row r="19" spans="1:18">
      <c r="A19" s="7" t="s">
        <v>91</v>
      </c>
      <c r="B19" s="7" t="s">
        <v>19</v>
      </c>
      <c r="C19" s="31">
        <f>IF(D19&gt;=5,SMALL(E19:U19,1)+SMALL(E19:U19,2)+SMALL(E19:U19,3)+SMALL(E19:U19,4)+SMALL(E19:U19,5),IF(D19=4,SMALL(E19:U19,1)+SMALL(E19:U19,2)+SMALL(E19:U19,3)+SMALL(E19:U19,4),IF(D19=3,SMALL(E19:U19,1)+SMALL(E19:U19,2)+SMALL(E19:U19,3),IF(D19=2,SMALL(E19:U19,1)+SMALL(E19:U19,2),IF(D19=1,SMALL(E19:U19,1),"there must be an easier way to do this")))))</f>
        <v>6</v>
      </c>
      <c r="D19" s="32">
        <f t="shared" si="0"/>
        <v>1</v>
      </c>
      <c r="E19" s="60"/>
      <c r="F19" s="60">
        <v>6</v>
      </c>
      <c r="G19" s="27"/>
      <c r="H19" s="2"/>
      <c r="I19" s="27"/>
      <c r="J19" s="2"/>
      <c r="K19" s="2"/>
      <c r="L19" s="2"/>
      <c r="M19" s="2"/>
      <c r="N19" s="2"/>
      <c r="O19" s="2"/>
      <c r="P19" s="2"/>
      <c r="Q19" s="2"/>
      <c r="R19" s="2"/>
    </row>
    <row r="20" spans="1:18">
      <c r="A20" s="7" t="s">
        <v>95</v>
      </c>
      <c r="B20" s="7" t="s">
        <v>20</v>
      </c>
      <c r="C20" s="31">
        <f>IF(D20&gt;=5,SMALL(E20:U20,1)+SMALL(E20:U20,2)+SMALL(E20:U20,3)+SMALL(E20:U20,4)+SMALL(E20:U20,5),IF(D20=4,SMALL(E20:U20,1)+SMALL(E20:U20,2)+SMALL(E20:U20,3)+SMALL(E20:U20,4),IF(D20=3,SMALL(E20:U20,1)+SMALL(E20:U20,2)+SMALL(E20:U20,3),IF(D20=2,SMALL(E20:U20,1)+SMALL(E20:U20,2),IF(D20=1,SMALL(E20:U20,1),"there must be an easier way to do this")))))</f>
        <v>7</v>
      </c>
      <c r="D20" s="32">
        <f t="shared" ref="D20" si="2">COUNTA(E20:U20)</f>
        <v>1</v>
      </c>
      <c r="E20" s="27"/>
      <c r="F20" s="27"/>
      <c r="G20" s="27"/>
      <c r="H20" s="2">
        <v>7</v>
      </c>
      <c r="I20" s="27"/>
      <c r="J20" s="2"/>
      <c r="K20" s="2"/>
      <c r="L20" s="2"/>
      <c r="M20" s="2"/>
      <c r="N20" s="2"/>
      <c r="O20" s="2"/>
      <c r="P20" s="2"/>
      <c r="Q20" s="2"/>
      <c r="R20" s="2"/>
    </row>
    <row r="21" spans="1:18">
      <c r="A21" s="11" t="s">
        <v>26</v>
      </c>
      <c r="B21" s="7" t="s">
        <v>19</v>
      </c>
      <c r="C21" s="31">
        <f>IF(D21&gt;=5,SMALL(E21:U21,1)+SMALL(E21:U21,2)+SMALL(E21:U21,3)+SMALL(E21:U21,4)+SMALL(E21:U21,5),IF(D21=4,SMALL(E21:U21,1)+SMALL(E21:U21,2)+SMALL(E21:U21,3)+SMALL(E21:U21,4),IF(D21=3,SMALL(E21:U21,1)+SMALL(E21:U21,2)+SMALL(E21:U21,3),IF(D21=2,SMALL(E21:U21,1)+SMALL(E21:U21,2),IF(D21=1,SMALL(E21:U21,1),"there must be an easier way to do this")))))</f>
        <v>12</v>
      </c>
      <c r="D21" s="32">
        <f t="shared" si="0"/>
        <v>2</v>
      </c>
      <c r="E21" s="60"/>
      <c r="F21" s="60">
        <v>7</v>
      </c>
      <c r="G21" s="27"/>
      <c r="H21" s="2">
        <v>5</v>
      </c>
      <c r="I21" s="27"/>
      <c r="J21" s="2"/>
      <c r="K21" s="2"/>
      <c r="L21" s="2"/>
      <c r="M21" s="2"/>
      <c r="N21" s="2"/>
      <c r="O21" s="2"/>
      <c r="P21" s="2"/>
      <c r="Q21" s="2"/>
      <c r="R21" s="2"/>
    </row>
    <row r="22" spans="1:18">
      <c r="A22" s="7" t="s">
        <v>54</v>
      </c>
      <c r="B22" s="11" t="s">
        <v>5</v>
      </c>
      <c r="C22" s="31">
        <f>IF(D22&gt;=5,SMALL(E22:U22,1)+SMALL(E22:U22,2)+SMALL(E22:U22,3)+SMALL(E22:U22,4)+SMALL(E22:U22,5),IF(D22=4,SMALL(E22:U22,1)+SMALL(E22:U22,2)+SMALL(E22:U22,3)+SMALL(E22:U22,4),IF(D22=3,SMALL(E22:U22,1)+SMALL(E22:U22,2)+SMALL(E22:U22,3),IF(D22=2,SMALL(E22:U22,1)+SMALL(E22:U22,2),IF(D22=1,SMALL(E22:U22,1),"there must be an easier way to do this")))))</f>
        <v>10</v>
      </c>
      <c r="D22" s="32">
        <f t="shared" si="0"/>
        <v>1</v>
      </c>
      <c r="E22" s="60">
        <v>10</v>
      </c>
      <c r="F22" s="60"/>
      <c r="G22" s="27"/>
      <c r="H22" s="2"/>
      <c r="I22" s="27"/>
      <c r="J22" s="2"/>
      <c r="K22" s="2"/>
      <c r="L22" s="2"/>
      <c r="M22" s="2"/>
      <c r="N22" s="2"/>
      <c r="O22" s="2"/>
      <c r="P22" s="2"/>
      <c r="Q22" s="2"/>
      <c r="R22" s="2"/>
    </row>
    <row r="23" spans="1:18">
      <c r="A23" s="7"/>
      <c r="B23" s="7"/>
      <c r="C23" s="31"/>
      <c r="D23" s="32">
        <f>COUNTA(E23:U23)</f>
        <v>0</v>
      </c>
      <c r="E23" s="2"/>
      <c r="F23" s="27"/>
      <c r="G23" s="2"/>
      <c r="H23" s="26"/>
      <c r="I23" s="27"/>
      <c r="J23" s="2"/>
      <c r="K23" s="2"/>
      <c r="L23" s="2"/>
      <c r="M23" s="2"/>
      <c r="N23" s="2"/>
      <c r="O23" s="2"/>
      <c r="P23" s="2"/>
      <c r="Q23" s="2"/>
      <c r="R23" s="2"/>
    </row>
    <row r="24" spans="1:18">
      <c r="A24" s="7"/>
      <c r="B24" s="7"/>
      <c r="C24" s="31"/>
      <c r="D24" s="32">
        <f>COUNTA(E24:U24)</f>
        <v>0</v>
      </c>
      <c r="E24" s="18"/>
      <c r="F24" s="60"/>
      <c r="G24" s="2"/>
      <c r="H24" s="2"/>
      <c r="I24" s="27"/>
      <c r="J24" s="2"/>
      <c r="K24" s="2"/>
      <c r="L24" s="2"/>
      <c r="M24" s="2"/>
      <c r="N24" s="2"/>
      <c r="O24" s="2"/>
      <c r="P24" s="2"/>
      <c r="Q24" s="2"/>
      <c r="R24" s="2"/>
    </row>
    <row r="25" spans="1:18">
      <c r="A25" s="7"/>
      <c r="B25" s="7"/>
      <c r="C25" s="31"/>
      <c r="D25" s="32">
        <f>COUNTA(E25:U25)</f>
        <v>0</v>
      </c>
      <c r="E25" s="18"/>
      <c r="F25" s="60"/>
      <c r="G25" s="2"/>
      <c r="H25" s="2"/>
      <c r="I25" s="27"/>
      <c r="J25" s="2"/>
      <c r="K25" s="2"/>
      <c r="L25" s="2"/>
      <c r="M25" s="2"/>
      <c r="N25" s="2"/>
      <c r="O25" s="2"/>
      <c r="P25" s="2"/>
      <c r="Q25" s="2"/>
      <c r="R25" s="2"/>
    </row>
    <row r="26" spans="1:18">
      <c r="A26" s="7"/>
      <c r="B26" s="7"/>
      <c r="C26" s="31"/>
      <c r="D26" s="32">
        <f>COUNTA(E26:U26)</f>
        <v>0</v>
      </c>
      <c r="E26" s="18"/>
      <c r="F26" s="18"/>
      <c r="G26" s="2"/>
      <c r="H26" s="2"/>
      <c r="I26" s="27"/>
      <c r="J26" s="2"/>
      <c r="K26" s="2"/>
      <c r="L26" s="2"/>
      <c r="M26" s="2"/>
      <c r="N26" s="2"/>
      <c r="O26" s="2"/>
      <c r="P26" s="2"/>
      <c r="Q26" s="2"/>
      <c r="R26" s="2"/>
    </row>
    <row r="27" spans="1:18">
      <c r="A27" s="7"/>
      <c r="B27" s="7"/>
      <c r="C27" s="31"/>
      <c r="D27" s="32">
        <f>COUNTA(E27:U27)</f>
        <v>0</v>
      </c>
      <c r="E27" s="18"/>
      <c r="F27" s="18"/>
      <c r="G27" s="2"/>
      <c r="H27" s="2"/>
      <c r="I27" s="27"/>
      <c r="J27" s="2"/>
      <c r="K27" s="2"/>
      <c r="L27" s="2"/>
      <c r="M27" s="2"/>
      <c r="N27" s="2"/>
      <c r="O27" s="2"/>
      <c r="P27" s="2"/>
      <c r="Q27" s="2"/>
      <c r="R27" s="2"/>
    </row>
    <row r="28" spans="1:18">
      <c r="A28" s="7"/>
      <c r="B28" s="7"/>
      <c r="C28" s="31"/>
      <c r="D28" s="32">
        <f>COUNTA(E28:U28)</f>
        <v>0</v>
      </c>
      <c r="E28" s="2"/>
      <c r="F28" s="26"/>
      <c r="G28" s="2"/>
      <c r="H28" s="26"/>
      <c r="I28" s="27"/>
      <c r="J28" s="2"/>
      <c r="K28" s="2"/>
      <c r="L28" s="2"/>
      <c r="M28" s="2"/>
      <c r="N28" s="2"/>
      <c r="O28" s="2"/>
      <c r="P28" s="2"/>
      <c r="Q28" s="2"/>
      <c r="R28" s="2"/>
    </row>
    <row r="29" spans="1:18">
      <c r="A29" s="7"/>
      <c r="B29" s="7"/>
      <c r="C29" s="31"/>
      <c r="D29" s="32">
        <f>COUNTA(E29:U29)</f>
        <v>0</v>
      </c>
      <c r="E29" s="2"/>
      <c r="F29" s="26"/>
      <c r="G29" s="2"/>
      <c r="H29" s="2"/>
      <c r="I29" s="27"/>
      <c r="J29" s="2"/>
      <c r="K29" s="2"/>
      <c r="L29" s="2"/>
      <c r="M29" s="2"/>
      <c r="N29" s="2"/>
      <c r="O29" s="2"/>
      <c r="P29" s="2"/>
      <c r="Q29" s="2"/>
      <c r="R29" s="2"/>
    </row>
    <row r="30" spans="1:18">
      <c r="A30" s="7"/>
      <c r="B30" s="7"/>
      <c r="C30" s="31"/>
      <c r="D30" s="32">
        <f>COUNTA(E30:U30)</f>
        <v>0</v>
      </c>
      <c r="E30" s="2"/>
      <c r="F30" s="26"/>
      <c r="G30" s="2"/>
      <c r="H30" s="26"/>
      <c r="I30" s="27"/>
      <c r="J30" s="2"/>
      <c r="K30" s="2"/>
      <c r="L30" s="2"/>
      <c r="M30" s="2"/>
      <c r="N30" s="2"/>
      <c r="O30" s="2"/>
      <c r="P30" s="2"/>
      <c r="Q30" s="2"/>
      <c r="R30" s="2"/>
    </row>
    <row r="31" spans="1:18">
      <c r="A31" s="7"/>
      <c r="B31" s="7"/>
      <c r="C31" s="31"/>
      <c r="D31" s="32">
        <f>COUNTA(E31:U31)</f>
        <v>0</v>
      </c>
      <c r="E31" s="18"/>
      <c r="F31" s="18"/>
      <c r="G31" s="2"/>
      <c r="H31" s="2"/>
      <c r="I31" s="27"/>
      <c r="J31" s="2"/>
      <c r="K31" s="2"/>
      <c r="L31" s="2"/>
      <c r="M31" s="2"/>
      <c r="N31" s="2"/>
      <c r="O31" s="2"/>
      <c r="P31" s="2"/>
      <c r="Q31" s="2"/>
      <c r="R31" s="2"/>
    </row>
    <row r="32" spans="1:18">
      <c r="A32" s="7"/>
      <c r="B32" s="7"/>
      <c r="C32" s="31"/>
      <c r="D32" s="32">
        <f>COUNTA(E32:U32)</f>
        <v>0</v>
      </c>
      <c r="E32" s="18"/>
      <c r="F32" s="18"/>
      <c r="G32" s="2"/>
      <c r="H32" s="2"/>
      <c r="I32" s="27"/>
      <c r="J32" s="2"/>
      <c r="K32" s="2"/>
      <c r="L32" s="2"/>
      <c r="M32" s="2"/>
      <c r="N32" s="2"/>
      <c r="O32" s="2"/>
      <c r="P32" s="2"/>
      <c r="Q32" s="2"/>
      <c r="R32" s="2"/>
    </row>
    <row r="33" spans="1:18">
      <c r="A33" s="7"/>
      <c r="B33" s="7"/>
      <c r="C33" s="31"/>
      <c r="D33" s="32">
        <f>COUNTA(E33:U33)</f>
        <v>0</v>
      </c>
      <c r="E33" s="18"/>
      <c r="F33" s="18"/>
      <c r="G33" s="2"/>
      <c r="H33" s="2"/>
      <c r="I33" s="27"/>
      <c r="J33" s="2"/>
      <c r="K33" s="2"/>
      <c r="L33" s="2"/>
      <c r="M33" s="2"/>
      <c r="N33" s="2"/>
      <c r="O33" s="2"/>
      <c r="P33" s="2"/>
      <c r="Q33" s="2"/>
      <c r="R33" s="2"/>
    </row>
    <row r="34" spans="1:18">
      <c r="A34" s="7"/>
      <c r="B34" s="7"/>
      <c r="C34" s="31"/>
      <c r="D34" s="32">
        <f>COUNTA(E34:U34)</f>
        <v>0</v>
      </c>
      <c r="E34" s="18"/>
      <c r="F34" s="18"/>
      <c r="G34" s="2"/>
      <c r="H34" s="2"/>
      <c r="I34" s="27"/>
      <c r="J34" s="2"/>
      <c r="K34" s="2"/>
      <c r="L34" s="2"/>
      <c r="M34" s="2"/>
      <c r="N34" s="2"/>
      <c r="O34" s="2"/>
      <c r="P34" s="2"/>
      <c r="Q34" s="2"/>
      <c r="R34" s="2"/>
    </row>
    <row r="35" spans="1:18">
      <c r="A35" s="7"/>
      <c r="B35" s="7"/>
      <c r="C35" s="31"/>
      <c r="D35" s="32">
        <f>COUNTA(E35:U35)</f>
        <v>0</v>
      </c>
      <c r="E35" s="2"/>
      <c r="F35" s="26"/>
      <c r="G35" s="2"/>
      <c r="H35" s="2"/>
      <c r="I35" s="27"/>
      <c r="J35" s="2"/>
      <c r="K35" s="2"/>
      <c r="L35" s="2"/>
      <c r="M35" s="2"/>
      <c r="N35" s="2"/>
      <c r="O35" s="2"/>
      <c r="P35" s="2"/>
      <c r="Q35" s="2"/>
      <c r="R35" s="2"/>
    </row>
    <row r="36" spans="1:18">
      <c r="A36" s="7"/>
      <c r="B36" s="11"/>
      <c r="C36" s="31"/>
      <c r="D36" s="32">
        <f>COUNTA(E36:U36)</f>
        <v>0</v>
      </c>
      <c r="E36" s="18"/>
      <c r="F36" s="18"/>
      <c r="G36" s="2"/>
      <c r="H36" s="2"/>
      <c r="I36" s="27"/>
      <c r="J36" s="2"/>
      <c r="K36" s="2"/>
      <c r="L36" s="2"/>
      <c r="M36" s="2"/>
      <c r="N36" s="2"/>
      <c r="O36" s="2"/>
      <c r="P36" s="2"/>
      <c r="Q36" s="2"/>
      <c r="R36" s="2"/>
    </row>
    <row r="37" spans="1:18">
      <c r="A37" s="7"/>
      <c r="B37" s="7"/>
      <c r="C37" s="31"/>
      <c r="D37" s="32">
        <f>COUNTA(E37:U37)</f>
        <v>0</v>
      </c>
      <c r="E37" s="2"/>
      <c r="F37" s="26"/>
      <c r="G37" s="2"/>
      <c r="H37" s="2"/>
      <c r="I37" s="27"/>
      <c r="J37" s="2"/>
      <c r="K37" s="23"/>
      <c r="L37" s="2"/>
      <c r="M37" s="2"/>
      <c r="N37" s="2"/>
      <c r="O37" s="2"/>
      <c r="P37" s="2"/>
      <c r="Q37" s="2"/>
      <c r="R37" s="2"/>
    </row>
    <row r="38" spans="1:18">
      <c r="A38" s="7"/>
      <c r="B38" s="7"/>
      <c r="C38" s="31"/>
      <c r="D38" s="32">
        <f>COUNTA(E38:U38)</f>
        <v>0</v>
      </c>
      <c r="E38" s="18"/>
      <c r="F38" s="18"/>
      <c r="G38" s="2"/>
      <c r="H38" s="2"/>
      <c r="I38" s="27"/>
      <c r="J38" s="2"/>
      <c r="K38" s="2"/>
      <c r="L38" s="2"/>
      <c r="M38" s="2"/>
      <c r="N38" s="2"/>
      <c r="O38" s="2"/>
      <c r="P38" s="2"/>
      <c r="Q38" s="2"/>
      <c r="R38" s="2"/>
    </row>
    <row r="39" spans="1:18">
      <c r="A39" s="7"/>
      <c r="B39" s="7"/>
      <c r="C39" s="31"/>
      <c r="D39" s="32">
        <f>COUNTA(E39:U39)</f>
        <v>0</v>
      </c>
      <c r="E39" s="18"/>
      <c r="F39" s="18"/>
      <c r="G39" s="2"/>
      <c r="H39" s="2"/>
      <c r="I39" s="27"/>
      <c r="J39" s="2"/>
      <c r="K39" s="2"/>
      <c r="L39" s="2"/>
      <c r="M39" s="2"/>
      <c r="N39" s="2"/>
      <c r="O39" s="2"/>
      <c r="P39" s="2"/>
      <c r="Q39" s="2"/>
      <c r="R39" s="2"/>
    </row>
    <row r="40" spans="1:18">
      <c r="A40" s="7"/>
      <c r="B40" s="7"/>
      <c r="C40" s="31"/>
      <c r="D40" s="32">
        <f>COUNTA(E40:U40)</f>
        <v>0</v>
      </c>
      <c r="E40" s="18"/>
      <c r="F40" s="18"/>
      <c r="G40" s="2"/>
      <c r="H40" s="2"/>
      <c r="I40" s="27"/>
      <c r="J40" s="2"/>
      <c r="K40" s="2"/>
      <c r="L40" s="2"/>
      <c r="M40" s="2"/>
      <c r="N40" s="2"/>
      <c r="O40" s="2"/>
      <c r="P40" s="2"/>
      <c r="Q40" s="2"/>
      <c r="R40" s="2"/>
    </row>
    <row r="41" spans="1:18">
      <c r="A41" s="40" t="s">
        <v>53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>
      <c r="A42" s="55" t="s">
        <v>77</v>
      </c>
    </row>
    <row r="43" spans="1:18">
      <c r="A43" s="6" t="s">
        <v>21</v>
      </c>
    </row>
    <row r="44" spans="1:18">
      <c r="A44" s="10" t="s">
        <v>52</v>
      </c>
    </row>
    <row r="45" spans="1:18">
      <c r="A45" s="6" t="s">
        <v>22</v>
      </c>
    </row>
  </sheetData>
  <sortState ref="A2:S24">
    <sortCondition descending="1" ref="D2"/>
  </sortState>
  <conditionalFormatting sqref="D14 D23:D1048576">
    <cfRule type="cellIs" dxfId="14" priority="7" operator="greaterThan">
      <formula>4</formula>
    </cfRule>
  </conditionalFormatting>
  <conditionalFormatting sqref="D2:D4 D6:D40">
    <cfRule type="cellIs" dxfId="13" priority="6" operator="greaterThanOrEqual">
      <formula>5</formula>
    </cfRule>
  </conditionalFormatting>
  <conditionalFormatting sqref="D1:D4 D6:D1048576">
    <cfRule type="cellIs" dxfId="12" priority="5" operator="equal">
      <formula>4</formula>
    </cfRule>
  </conditionalFormatting>
  <conditionalFormatting sqref="D2:D4 D6:D40">
    <cfRule type="cellIs" dxfId="11" priority="4" operator="lessThan">
      <formula>4</formula>
    </cfRule>
  </conditionalFormatting>
  <conditionalFormatting sqref="D5">
    <cfRule type="cellIs" dxfId="10" priority="3" operator="greaterThanOrEqual">
      <formula>5</formula>
    </cfRule>
  </conditionalFormatting>
  <conditionalFormatting sqref="D5">
    <cfRule type="cellIs" dxfId="9" priority="2" operator="equal">
      <formula>4</formula>
    </cfRule>
  </conditionalFormatting>
  <conditionalFormatting sqref="D5">
    <cfRule type="cellIs" dxfId="8" priority="1" operator="lessThan">
      <formula>4</formula>
    </cfRule>
  </conditionalFormatting>
  <hyperlinks>
    <hyperlink ref="A44" r:id="rId1"/>
  </hyperlink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zoomScale="80" zoomScaleNormal="80" zoomScalePageLayoutView="80" workbookViewId="0">
      <selection activeCell="A25" sqref="A2:A25"/>
    </sheetView>
  </sheetViews>
  <sheetFormatPr baseColWidth="10" defaultColWidth="8.83203125" defaultRowHeight="14" x14ac:dyDescent="0"/>
  <cols>
    <col min="1" max="1" width="38.33203125" customWidth="1"/>
    <col min="2" max="3" width="13.6640625" customWidth="1"/>
    <col min="4" max="4" width="17.6640625" customWidth="1"/>
    <col min="8" max="8" width="50.1640625" bestFit="1" customWidth="1"/>
  </cols>
  <sheetData>
    <row r="1" spans="1:8">
      <c r="A1" s="3" t="s">
        <v>0</v>
      </c>
      <c r="B1" s="3" t="s">
        <v>1</v>
      </c>
      <c r="C1" s="3" t="s">
        <v>41</v>
      </c>
      <c r="D1" s="3" t="s">
        <v>2</v>
      </c>
      <c r="E1" s="3" t="s">
        <v>45</v>
      </c>
      <c r="F1" s="61" t="s">
        <v>78</v>
      </c>
    </row>
    <row r="2" spans="1:8">
      <c r="A2" s="11"/>
      <c r="B2" s="8"/>
      <c r="C2" s="8">
        <f t="shared" ref="C2:C25" si="0">B2/$H$13</f>
        <v>0</v>
      </c>
      <c r="D2" s="9"/>
      <c r="E2" s="7">
        <v>1</v>
      </c>
      <c r="F2" s="61"/>
      <c r="H2" s="6" t="s">
        <v>21</v>
      </c>
    </row>
    <row r="3" spans="1:8">
      <c r="A3" s="7"/>
      <c r="B3" s="8"/>
      <c r="C3" s="8">
        <f t="shared" si="0"/>
        <v>0</v>
      </c>
      <c r="D3" s="9"/>
      <c r="E3" s="7">
        <v>2</v>
      </c>
      <c r="F3" s="61"/>
      <c r="H3" s="10" t="s">
        <v>52</v>
      </c>
    </row>
    <row r="4" spans="1:8">
      <c r="A4" s="7"/>
      <c r="B4" s="8"/>
      <c r="C4" s="8">
        <f t="shared" si="0"/>
        <v>0</v>
      </c>
      <c r="D4" s="9"/>
      <c r="E4" s="7">
        <v>3</v>
      </c>
      <c r="F4" s="61"/>
      <c r="H4" s="6" t="s">
        <v>22</v>
      </c>
    </row>
    <row r="5" spans="1:8">
      <c r="A5" s="11"/>
      <c r="B5" s="8"/>
      <c r="C5" s="8">
        <f t="shared" si="0"/>
        <v>0</v>
      </c>
      <c r="D5" s="9"/>
      <c r="E5" s="7">
        <v>4</v>
      </c>
      <c r="F5" s="61"/>
      <c r="H5" s="6"/>
    </row>
    <row r="6" spans="1:8">
      <c r="A6" s="11"/>
      <c r="B6" s="8"/>
      <c r="C6" s="8">
        <f t="shared" si="0"/>
        <v>0</v>
      </c>
      <c r="D6" s="9"/>
      <c r="E6" s="7">
        <v>5</v>
      </c>
      <c r="F6" s="61"/>
      <c r="H6" s="6"/>
    </row>
    <row r="7" spans="1:8">
      <c r="A7" s="11"/>
      <c r="B7" s="8"/>
      <c r="C7" s="8">
        <f t="shared" si="0"/>
        <v>0</v>
      </c>
      <c r="D7" s="9"/>
      <c r="E7" s="7">
        <v>6</v>
      </c>
      <c r="F7" s="61"/>
      <c r="H7" s="49" t="s">
        <v>67</v>
      </c>
    </row>
    <row r="8" spans="1:8">
      <c r="A8" s="11"/>
      <c r="B8" s="8"/>
      <c r="C8" s="8">
        <f t="shared" si="0"/>
        <v>0</v>
      </c>
      <c r="D8" s="9"/>
      <c r="E8" s="7">
        <v>7</v>
      </c>
      <c r="F8" s="61"/>
      <c r="H8" s="48"/>
    </row>
    <row r="9" spans="1:8">
      <c r="A9" s="7"/>
      <c r="B9" s="8"/>
      <c r="C9" s="8">
        <f t="shared" si="0"/>
        <v>0</v>
      </c>
      <c r="D9" s="9"/>
      <c r="E9" s="7">
        <v>8</v>
      </c>
      <c r="F9" s="61"/>
    </row>
    <row r="10" spans="1:8">
      <c r="A10" s="11"/>
      <c r="B10" s="8"/>
      <c r="C10" s="8">
        <f t="shared" si="0"/>
        <v>0</v>
      </c>
      <c r="D10" s="9"/>
      <c r="E10" s="7">
        <v>9</v>
      </c>
      <c r="F10" s="61"/>
    </row>
    <row r="11" spans="1:8">
      <c r="A11" s="11"/>
      <c r="B11" s="8"/>
      <c r="C11" s="8">
        <f t="shared" si="0"/>
        <v>0</v>
      </c>
      <c r="D11" s="9"/>
      <c r="E11" s="7">
        <v>10</v>
      </c>
      <c r="F11" s="61"/>
    </row>
    <row r="12" spans="1:8">
      <c r="A12" s="11"/>
      <c r="B12" s="8"/>
      <c r="C12" s="8">
        <f t="shared" si="0"/>
        <v>0</v>
      </c>
      <c r="D12" s="9"/>
      <c r="E12" s="7">
        <v>11</v>
      </c>
      <c r="F12" s="61"/>
    </row>
    <row r="13" spans="1:8">
      <c r="A13" s="11"/>
      <c r="B13" s="8"/>
      <c r="C13" s="8">
        <f t="shared" si="0"/>
        <v>0</v>
      </c>
      <c r="D13" s="9"/>
      <c r="E13" s="7">
        <v>12</v>
      </c>
      <c r="F13" s="61"/>
      <c r="H13">
        <v>3.1</v>
      </c>
    </row>
    <row r="14" spans="1:8">
      <c r="A14" s="11"/>
      <c r="B14" s="8"/>
      <c r="C14" s="8">
        <f t="shared" si="0"/>
        <v>0</v>
      </c>
      <c r="D14" s="9"/>
      <c r="E14" s="7">
        <v>13</v>
      </c>
      <c r="F14" s="61"/>
    </row>
    <row r="15" spans="1:8">
      <c r="A15" s="11"/>
      <c r="B15" s="8"/>
      <c r="C15" s="8">
        <f t="shared" si="0"/>
        <v>0</v>
      </c>
      <c r="D15" s="9"/>
      <c r="E15" s="7">
        <v>14</v>
      </c>
      <c r="F15" s="61"/>
    </row>
    <row r="16" spans="1:8">
      <c r="A16" s="11"/>
      <c r="B16" s="8"/>
      <c r="C16" s="8">
        <f t="shared" si="0"/>
        <v>0</v>
      </c>
      <c r="D16" s="9"/>
      <c r="E16" s="7">
        <v>15</v>
      </c>
      <c r="F16" s="61"/>
    </row>
    <row r="17" spans="1:6">
      <c r="A17" s="11"/>
      <c r="B17" s="8"/>
      <c r="C17" s="8">
        <f t="shared" si="0"/>
        <v>0</v>
      </c>
      <c r="D17" s="9"/>
      <c r="E17" s="7">
        <v>16</v>
      </c>
      <c r="F17" s="61"/>
    </row>
    <row r="18" spans="1:6">
      <c r="A18" s="11"/>
      <c r="B18" s="8"/>
      <c r="C18" s="8">
        <f t="shared" si="0"/>
        <v>0</v>
      </c>
      <c r="D18" s="9"/>
      <c r="E18" s="7">
        <v>17</v>
      </c>
      <c r="F18" s="61"/>
    </row>
    <row r="19" spans="1:6">
      <c r="A19" s="7"/>
      <c r="B19" s="8"/>
      <c r="C19" s="8">
        <f t="shared" si="0"/>
        <v>0</v>
      </c>
      <c r="D19" s="9"/>
      <c r="E19" s="7">
        <v>18</v>
      </c>
      <c r="F19" s="61"/>
    </row>
    <row r="20" spans="1:6">
      <c r="A20" s="11"/>
      <c r="B20" s="8"/>
      <c r="C20" s="8">
        <f t="shared" si="0"/>
        <v>0</v>
      </c>
      <c r="D20" s="9"/>
      <c r="E20" s="7">
        <v>19</v>
      </c>
      <c r="F20" s="61"/>
    </row>
    <row r="21" spans="1:6">
      <c r="A21" s="11"/>
      <c r="B21" s="8"/>
      <c r="C21" s="8">
        <f t="shared" si="0"/>
        <v>0</v>
      </c>
      <c r="D21" s="42"/>
      <c r="E21" s="7">
        <v>20</v>
      </c>
      <c r="F21" s="61"/>
    </row>
    <row r="22" spans="1:6">
      <c r="A22" s="11"/>
      <c r="B22" s="8"/>
      <c r="C22" s="8">
        <f t="shared" si="0"/>
        <v>0</v>
      </c>
      <c r="D22" s="9"/>
      <c r="E22" s="7">
        <v>21</v>
      </c>
      <c r="F22" s="61"/>
    </row>
    <row r="23" spans="1:6">
      <c r="A23" s="11"/>
      <c r="B23" s="8"/>
      <c r="C23" s="8">
        <f t="shared" si="0"/>
        <v>0</v>
      </c>
      <c r="D23" s="9"/>
      <c r="E23" s="7">
        <v>22</v>
      </c>
      <c r="F23" s="61"/>
    </row>
    <row r="24" spans="1:6">
      <c r="A24" s="11"/>
      <c r="B24" s="8"/>
      <c r="C24" s="8">
        <f t="shared" si="0"/>
        <v>0</v>
      </c>
      <c r="D24" s="9"/>
      <c r="E24" s="7">
        <v>23</v>
      </c>
      <c r="F24" s="61"/>
    </row>
    <row r="25" spans="1:6">
      <c r="A25" s="7"/>
      <c r="B25" s="8"/>
      <c r="C25" s="8">
        <f t="shared" si="0"/>
        <v>0</v>
      </c>
      <c r="D25" s="9"/>
      <c r="E25" s="7">
        <v>24</v>
      </c>
      <c r="F25" s="61"/>
    </row>
    <row r="27" spans="1:6">
      <c r="A27" s="3" t="s">
        <v>0</v>
      </c>
      <c r="B27" s="3" t="s">
        <v>1</v>
      </c>
      <c r="C27" s="3" t="s">
        <v>41</v>
      </c>
      <c r="D27" s="3" t="s">
        <v>2</v>
      </c>
      <c r="E27" s="3" t="s">
        <v>45</v>
      </c>
      <c r="F27" s="61" t="s">
        <v>79</v>
      </c>
    </row>
    <row r="28" spans="1:6">
      <c r="A28" s="7"/>
      <c r="B28" s="8"/>
      <c r="C28" s="8">
        <f t="shared" ref="C28:C37" si="1">B28/$H$13</f>
        <v>0</v>
      </c>
      <c r="D28" s="9"/>
      <c r="E28" s="7">
        <v>1</v>
      </c>
      <c r="F28" s="61"/>
    </row>
    <row r="29" spans="1:6">
      <c r="A29" s="7"/>
      <c r="B29" s="8"/>
      <c r="C29" s="8">
        <f t="shared" si="1"/>
        <v>0</v>
      </c>
      <c r="D29" s="9"/>
      <c r="E29" s="7">
        <v>2</v>
      </c>
      <c r="F29" s="61"/>
    </row>
    <row r="30" spans="1:6">
      <c r="A30" s="11"/>
      <c r="B30" s="8"/>
      <c r="C30" s="8">
        <f t="shared" si="1"/>
        <v>0</v>
      </c>
      <c r="D30" s="9"/>
      <c r="E30" s="7">
        <v>3</v>
      </c>
      <c r="F30" s="61"/>
    </row>
    <row r="31" spans="1:6">
      <c r="A31" s="11"/>
      <c r="B31" s="8"/>
      <c r="C31" s="8">
        <f t="shared" si="1"/>
        <v>0</v>
      </c>
      <c r="D31" s="9"/>
      <c r="E31" s="7">
        <v>4</v>
      </c>
      <c r="F31" s="61"/>
    </row>
    <row r="32" spans="1:6">
      <c r="A32" s="7"/>
      <c r="B32" s="8"/>
      <c r="C32" s="8">
        <f t="shared" si="1"/>
        <v>0</v>
      </c>
      <c r="D32" s="9"/>
      <c r="E32" s="7">
        <v>5</v>
      </c>
      <c r="F32" s="61"/>
    </row>
    <row r="33" spans="1:6">
      <c r="A33" s="7"/>
      <c r="B33" s="8"/>
      <c r="C33" s="8">
        <f t="shared" si="1"/>
        <v>0</v>
      </c>
      <c r="D33" s="9"/>
      <c r="E33" s="7">
        <v>6</v>
      </c>
      <c r="F33" s="61"/>
    </row>
    <row r="34" spans="1:6">
      <c r="A34" s="7"/>
      <c r="B34" s="8"/>
      <c r="C34" s="8">
        <f t="shared" si="1"/>
        <v>0</v>
      </c>
      <c r="D34" s="9"/>
      <c r="E34" s="7">
        <v>7</v>
      </c>
      <c r="F34" s="61"/>
    </row>
    <row r="35" spans="1:6">
      <c r="A35" s="11"/>
      <c r="B35" s="8"/>
      <c r="C35" s="8">
        <f t="shared" si="1"/>
        <v>0</v>
      </c>
      <c r="D35" s="9"/>
      <c r="E35" s="7">
        <v>8</v>
      </c>
      <c r="F35" s="61"/>
    </row>
    <row r="36" spans="1:6">
      <c r="A36" s="11"/>
      <c r="B36" s="8"/>
      <c r="C36" s="8">
        <f t="shared" si="1"/>
        <v>0</v>
      </c>
      <c r="D36" s="9"/>
      <c r="E36" s="7">
        <v>9</v>
      </c>
      <c r="F36" s="61"/>
    </row>
    <row r="37" spans="1:6">
      <c r="A37" s="7"/>
      <c r="B37" s="8"/>
      <c r="C37" s="8">
        <f t="shared" si="1"/>
        <v>0</v>
      </c>
      <c r="D37" s="9"/>
      <c r="E37" s="7">
        <v>10</v>
      </c>
      <c r="F37" s="61"/>
    </row>
  </sheetData>
  <sortState ref="A28:E37">
    <sortCondition ref="B28"/>
  </sortState>
  <mergeCells count="2">
    <mergeCell ref="F1:F25"/>
    <mergeCell ref="F27:F37"/>
  </mergeCells>
  <conditionalFormatting sqref="A28:A1048576 A1:A26">
    <cfRule type="duplicateValues" dxfId="7" priority="2"/>
  </conditionalFormatting>
  <conditionalFormatting sqref="A27">
    <cfRule type="duplicateValues" dxfId="6" priority="1"/>
  </conditionalFormatting>
  <hyperlinks>
    <hyperlink ref="H3" r:id="rId1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zoomScale="70" zoomScaleNormal="70" zoomScalePageLayoutView="70" workbookViewId="0">
      <selection activeCell="H8" sqref="H8"/>
    </sheetView>
  </sheetViews>
  <sheetFormatPr baseColWidth="10" defaultColWidth="8.83203125" defaultRowHeight="14" x14ac:dyDescent="0"/>
  <cols>
    <col min="1" max="1" width="38.33203125" customWidth="1"/>
    <col min="2" max="3" width="13.6640625" customWidth="1"/>
    <col min="4" max="4" width="17.6640625" customWidth="1"/>
    <col min="8" max="8" width="50.1640625" bestFit="1" customWidth="1"/>
  </cols>
  <sheetData>
    <row r="1" spans="1:8">
      <c r="A1" s="3" t="s">
        <v>0</v>
      </c>
      <c r="B1" s="3" t="s">
        <v>1</v>
      </c>
      <c r="C1" s="3" t="s">
        <v>41</v>
      </c>
      <c r="D1" s="3" t="s">
        <v>2</v>
      </c>
      <c r="E1" s="35" t="s">
        <v>45</v>
      </c>
      <c r="F1" s="61" t="s">
        <v>78</v>
      </c>
    </row>
    <row r="2" spans="1:8">
      <c r="A2" s="11"/>
      <c r="B2" s="8"/>
      <c r="C2" s="8">
        <f t="shared" ref="C2:C27" si="0">B2/$H$21</f>
        <v>0</v>
      </c>
      <c r="D2" s="9"/>
      <c r="E2" s="7">
        <v>1</v>
      </c>
      <c r="F2" s="61"/>
      <c r="H2" s="6" t="s">
        <v>21</v>
      </c>
    </row>
    <row r="3" spans="1:8">
      <c r="A3" s="11"/>
      <c r="B3" s="8"/>
      <c r="C3" s="8">
        <f t="shared" si="0"/>
        <v>0</v>
      </c>
      <c r="D3" s="9"/>
      <c r="E3" s="7">
        <v>2</v>
      </c>
      <c r="F3" s="61"/>
      <c r="H3" s="10" t="s">
        <v>52</v>
      </c>
    </row>
    <row r="4" spans="1:8">
      <c r="A4" s="11"/>
      <c r="B4" s="8"/>
      <c r="C4" s="8">
        <f t="shared" si="0"/>
        <v>0</v>
      </c>
      <c r="D4" s="9"/>
      <c r="E4" s="7">
        <v>3</v>
      </c>
      <c r="F4" s="61"/>
      <c r="H4" s="6" t="s">
        <v>22</v>
      </c>
    </row>
    <row r="5" spans="1:8">
      <c r="A5" s="11"/>
      <c r="B5" s="8"/>
      <c r="C5" s="54">
        <f t="shared" si="0"/>
        <v>0</v>
      </c>
      <c r="D5" s="9"/>
      <c r="E5" s="7">
        <v>4</v>
      </c>
      <c r="F5" s="61"/>
    </row>
    <row r="6" spans="1:8">
      <c r="A6" s="11"/>
      <c r="B6" s="8"/>
      <c r="C6" s="8">
        <f t="shared" si="0"/>
        <v>0</v>
      </c>
      <c r="D6" s="9"/>
      <c r="E6" s="7">
        <v>5</v>
      </c>
      <c r="F6" s="61"/>
    </row>
    <row r="7" spans="1:8">
      <c r="A7" s="7"/>
      <c r="B7" s="8"/>
      <c r="C7" s="8">
        <f t="shared" si="0"/>
        <v>0</v>
      </c>
      <c r="D7" s="9"/>
      <c r="E7" s="7">
        <v>6</v>
      </c>
      <c r="F7" s="61"/>
      <c r="H7" s="48" t="s">
        <v>67</v>
      </c>
    </row>
    <row r="8" spans="1:8">
      <c r="A8" s="11"/>
      <c r="B8" s="8"/>
      <c r="C8" s="8">
        <f t="shared" si="0"/>
        <v>0</v>
      </c>
      <c r="D8" s="9"/>
      <c r="E8" s="7">
        <v>7</v>
      </c>
      <c r="F8" s="61"/>
      <c r="H8" s="48"/>
    </row>
    <row r="9" spans="1:8">
      <c r="A9" s="11"/>
      <c r="B9" s="8"/>
      <c r="C9" s="8">
        <f t="shared" si="0"/>
        <v>0</v>
      </c>
      <c r="D9" s="9"/>
      <c r="E9" s="7">
        <v>8</v>
      </c>
      <c r="F9" s="61"/>
    </row>
    <row r="10" spans="1:8">
      <c r="A10" s="11"/>
      <c r="B10" s="8"/>
      <c r="C10" s="8">
        <f t="shared" si="0"/>
        <v>0</v>
      </c>
      <c r="D10" s="9"/>
      <c r="E10" s="7">
        <v>9</v>
      </c>
      <c r="F10" s="61"/>
    </row>
    <row r="11" spans="1:8">
      <c r="A11" s="7"/>
      <c r="B11" s="8"/>
      <c r="C11" s="8">
        <f t="shared" si="0"/>
        <v>0</v>
      </c>
      <c r="D11" s="9"/>
      <c r="E11" s="7">
        <v>10</v>
      </c>
      <c r="F11" s="61"/>
    </row>
    <row r="12" spans="1:8">
      <c r="A12" s="7"/>
      <c r="B12" s="8"/>
      <c r="C12" s="8">
        <f t="shared" si="0"/>
        <v>0</v>
      </c>
      <c r="D12" s="9"/>
      <c r="E12" s="7">
        <v>11</v>
      </c>
      <c r="F12" s="61"/>
    </row>
    <row r="13" spans="1:8">
      <c r="A13" s="11"/>
      <c r="B13" s="8"/>
      <c r="C13" s="8">
        <f t="shared" si="0"/>
        <v>0</v>
      </c>
      <c r="D13" s="9"/>
      <c r="E13" s="7">
        <v>12</v>
      </c>
      <c r="F13" s="61"/>
    </row>
    <row r="14" spans="1:8">
      <c r="A14" s="7"/>
      <c r="B14" s="8"/>
      <c r="C14" s="8">
        <f t="shared" si="0"/>
        <v>0</v>
      </c>
      <c r="D14" s="9"/>
      <c r="E14" s="7">
        <v>13</v>
      </c>
      <c r="F14" s="61"/>
    </row>
    <row r="15" spans="1:8">
      <c r="A15" s="11"/>
      <c r="B15" s="8"/>
      <c r="C15" s="8">
        <f t="shared" si="0"/>
        <v>0</v>
      </c>
      <c r="D15" s="9"/>
      <c r="E15" s="7">
        <v>14</v>
      </c>
      <c r="F15" s="61"/>
    </row>
    <row r="16" spans="1:8">
      <c r="A16" s="11"/>
      <c r="B16" s="8"/>
      <c r="C16" s="54">
        <f t="shared" si="0"/>
        <v>0</v>
      </c>
      <c r="D16" s="9"/>
      <c r="E16" s="7">
        <v>15</v>
      </c>
      <c r="F16" s="61"/>
    </row>
    <row r="17" spans="1:10">
      <c r="A17" s="11"/>
      <c r="B17" s="8"/>
      <c r="C17" s="8">
        <f t="shared" si="0"/>
        <v>0</v>
      </c>
      <c r="D17" s="9"/>
      <c r="E17" s="7">
        <v>16</v>
      </c>
      <c r="F17" s="61"/>
    </row>
    <row r="18" spans="1:10">
      <c r="A18" s="11"/>
      <c r="B18" s="8"/>
      <c r="C18" s="54">
        <f t="shared" si="0"/>
        <v>0</v>
      </c>
      <c r="D18" s="9"/>
      <c r="E18" s="7">
        <v>17</v>
      </c>
      <c r="F18" s="61"/>
    </row>
    <row r="19" spans="1:10">
      <c r="A19" s="7"/>
      <c r="B19" s="8"/>
      <c r="C19" s="8">
        <f t="shared" si="0"/>
        <v>0</v>
      </c>
      <c r="D19" s="9"/>
      <c r="E19" s="7">
        <v>18</v>
      </c>
      <c r="F19" s="61"/>
    </row>
    <row r="20" spans="1:10">
      <c r="A20" s="7"/>
      <c r="B20" s="8"/>
      <c r="C20" s="8">
        <f t="shared" si="0"/>
        <v>0</v>
      </c>
      <c r="D20" s="9"/>
      <c r="E20" s="7">
        <v>19</v>
      </c>
      <c r="F20" s="61"/>
    </row>
    <row r="21" spans="1:10">
      <c r="A21" s="7"/>
      <c r="B21" s="8"/>
      <c r="C21" s="8">
        <f t="shared" si="0"/>
        <v>0</v>
      </c>
      <c r="D21" s="9"/>
      <c r="E21" s="7">
        <v>20</v>
      </c>
      <c r="F21" s="61"/>
      <c r="H21">
        <v>3.1</v>
      </c>
      <c r="J21" s="12"/>
    </row>
    <row r="22" spans="1:10">
      <c r="A22" s="11"/>
      <c r="B22" s="8"/>
      <c r="C22" s="8">
        <f t="shared" si="0"/>
        <v>0</v>
      </c>
      <c r="D22" s="9"/>
      <c r="E22" s="7">
        <v>21</v>
      </c>
      <c r="F22" s="61"/>
      <c r="J22" s="12"/>
    </row>
    <row r="23" spans="1:10">
      <c r="A23" s="11"/>
      <c r="B23" s="8"/>
      <c r="C23" s="8">
        <f t="shared" si="0"/>
        <v>0</v>
      </c>
      <c r="D23" s="9"/>
      <c r="E23" s="7">
        <v>22</v>
      </c>
      <c r="F23" s="61"/>
      <c r="J23" s="12"/>
    </row>
    <row r="24" spans="1:10">
      <c r="A24" s="11"/>
      <c r="B24" s="8"/>
      <c r="C24" s="8">
        <f t="shared" si="0"/>
        <v>0</v>
      </c>
      <c r="D24" s="9"/>
      <c r="E24" s="7">
        <v>23</v>
      </c>
      <c r="F24" s="61"/>
      <c r="J24" s="12"/>
    </row>
    <row r="25" spans="1:10">
      <c r="A25" s="11"/>
      <c r="B25" s="8"/>
      <c r="C25" s="8">
        <f t="shared" si="0"/>
        <v>0</v>
      </c>
      <c r="D25" s="9"/>
      <c r="E25" s="7">
        <v>24</v>
      </c>
      <c r="F25" s="61"/>
    </row>
    <row r="26" spans="1:10">
      <c r="A26" s="11"/>
      <c r="B26" s="8"/>
      <c r="C26" s="8">
        <f t="shared" si="0"/>
        <v>0</v>
      </c>
      <c r="D26" s="9"/>
      <c r="E26" s="7">
        <v>25</v>
      </c>
      <c r="F26" s="61"/>
    </row>
    <row r="27" spans="1:10">
      <c r="A27" s="7"/>
      <c r="B27" s="8"/>
      <c r="C27" s="8">
        <f t="shared" si="0"/>
        <v>0</v>
      </c>
      <c r="D27" s="9"/>
      <c r="E27" s="7">
        <v>26</v>
      </c>
      <c r="F27" s="61"/>
    </row>
    <row r="28" spans="1:10">
      <c r="A28" s="34"/>
      <c r="B28" s="51"/>
      <c r="C28" s="53"/>
      <c r="D28" s="52"/>
      <c r="E28" s="50"/>
    </row>
    <row r="30" spans="1:10">
      <c r="A30" s="3" t="s">
        <v>0</v>
      </c>
      <c r="B30" s="3" t="s">
        <v>1</v>
      </c>
      <c r="C30" s="3" t="s">
        <v>41</v>
      </c>
      <c r="D30" s="3" t="s">
        <v>2</v>
      </c>
      <c r="E30" s="3" t="s">
        <v>45</v>
      </c>
      <c r="F30" s="61" t="s">
        <v>79</v>
      </c>
    </row>
    <row r="31" spans="1:10">
      <c r="A31" s="11"/>
      <c r="B31" s="8"/>
      <c r="C31" s="8">
        <f t="shared" ref="C31:C40" si="1">B31/$H$21</f>
        <v>0</v>
      </c>
      <c r="D31" s="9"/>
      <c r="E31" s="7">
        <v>1</v>
      </c>
      <c r="F31" s="61"/>
    </row>
    <row r="32" spans="1:10">
      <c r="A32" s="11"/>
      <c r="B32" s="8"/>
      <c r="C32" s="8">
        <f t="shared" si="1"/>
        <v>0</v>
      </c>
      <c r="D32" s="9"/>
      <c r="E32" s="7">
        <v>2</v>
      </c>
      <c r="F32" s="61"/>
    </row>
    <row r="33" spans="1:6">
      <c r="A33" s="11"/>
      <c r="B33" s="8"/>
      <c r="C33" s="8">
        <f t="shared" si="1"/>
        <v>0</v>
      </c>
      <c r="D33" s="9"/>
      <c r="E33" s="7">
        <v>3</v>
      </c>
      <c r="F33" s="61"/>
    </row>
    <row r="34" spans="1:6">
      <c r="A34" s="11"/>
      <c r="B34" s="8"/>
      <c r="C34" s="8">
        <f t="shared" si="1"/>
        <v>0</v>
      </c>
      <c r="D34" s="9"/>
      <c r="E34" s="7">
        <v>4</v>
      </c>
      <c r="F34" s="61"/>
    </row>
    <row r="35" spans="1:6">
      <c r="A35" s="7"/>
      <c r="B35" s="8"/>
      <c r="C35" s="8">
        <f t="shared" si="1"/>
        <v>0</v>
      </c>
      <c r="D35" s="9"/>
      <c r="E35" s="7">
        <v>5</v>
      </c>
      <c r="F35" s="61"/>
    </row>
    <row r="36" spans="1:6">
      <c r="A36" s="11"/>
      <c r="B36" s="8"/>
      <c r="C36" s="8">
        <f t="shared" si="1"/>
        <v>0</v>
      </c>
      <c r="D36" s="9"/>
      <c r="E36" s="7">
        <v>6</v>
      </c>
      <c r="F36" s="61"/>
    </row>
    <row r="37" spans="1:6">
      <c r="A37" s="11"/>
      <c r="B37" s="8"/>
      <c r="C37" s="8">
        <f t="shared" si="1"/>
        <v>0</v>
      </c>
      <c r="D37" s="9"/>
      <c r="E37" s="7">
        <v>7</v>
      </c>
      <c r="F37" s="61"/>
    </row>
    <row r="38" spans="1:6">
      <c r="A38" s="11"/>
      <c r="B38" s="8"/>
      <c r="C38" s="8">
        <f t="shared" si="1"/>
        <v>0</v>
      </c>
      <c r="D38" s="9"/>
      <c r="E38" s="7">
        <v>8</v>
      </c>
      <c r="F38" s="61"/>
    </row>
    <row r="39" spans="1:6">
      <c r="A39" s="11"/>
      <c r="B39" s="8"/>
      <c r="C39" s="8">
        <f t="shared" si="1"/>
        <v>0</v>
      </c>
      <c r="D39" s="9"/>
      <c r="E39" s="7">
        <v>9</v>
      </c>
      <c r="F39" s="61"/>
    </row>
    <row r="40" spans="1:6">
      <c r="A40" s="56"/>
      <c r="B40" s="57"/>
      <c r="C40" s="58">
        <f t="shared" si="1"/>
        <v>0</v>
      </c>
      <c r="D40" s="9"/>
      <c r="E40" s="7">
        <v>10</v>
      </c>
      <c r="F40" s="61"/>
    </row>
  </sheetData>
  <sortState ref="A31:E40">
    <sortCondition ref="B31"/>
  </sortState>
  <mergeCells count="2">
    <mergeCell ref="F1:F27"/>
    <mergeCell ref="F30:F40"/>
  </mergeCells>
  <conditionalFormatting sqref="A31:A1048576 A1:A29">
    <cfRule type="duplicateValues" dxfId="5" priority="2"/>
  </conditionalFormatting>
  <conditionalFormatting sqref="A30">
    <cfRule type="duplicateValues" dxfId="4" priority="1"/>
  </conditionalFormatting>
  <hyperlinks>
    <hyperlink ref="H3" r:id="rId1"/>
  </hyperlinks>
  <pageMargins left="0.7" right="0.7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A22" sqref="A22"/>
    </sheetView>
  </sheetViews>
  <sheetFormatPr baseColWidth="10" defaultColWidth="8.83203125" defaultRowHeight="14" x14ac:dyDescent="0"/>
  <cols>
    <col min="1" max="1" width="38.33203125" customWidth="1"/>
    <col min="2" max="2" width="12.33203125" bestFit="1" customWidth="1"/>
    <col min="3" max="4" width="13.6640625" customWidth="1"/>
  </cols>
  <sheetData>
    <row r="1" spans="1:7">
      <c r="A1" t="s">
        <v>78</v>
      </c>
    </row>
    <row r="2" spans="1:7">
      <c r="A2" s="3" t="s">
        <v>0</v>
      </c>
      <c r="B2" s="3" t="s">
        <v>64</v>
      </c>
      <c r="C2" s="3" t="s">
        <v>1</v>
      </c>
      <c r="D2" s="3" t="s">
        <v>41</v>
      </c>
      <c r="E2" s="3" t="s">
        <v>45</v>
      </c>
    </row>
    <row r="3" spans="1:7">
      <c r="A3" s="11" t="s">
        <v>4</v>
      </c>
      <c r="B3" s="7" t="s">
        <v>66</v>
      </c>
      <c r="C3" s="8">
        <v>0.11319444444444444</v>
      </c>
      <c r="D3" s="8">
        <f t="shared" ref="D3:D14" si="0">C3/$G$16</f>
        <v>4.3203986429177273E-3</v>
      </c>
      <c r="E3" s="7">
        <v>1</v>
      </c>
    </row>
    <row r="4" spans="1:7">
      <c r="A4" s="11" t="s">
        <v>17</v>
      </c>
      <c r="B4" s="7" t="s">
        <v>80</v>
      </c>
      <c r="C4" s="8">
        <v>0.12796296296296297</v>
      </c>
      <c r="D4" s="8">
        <f t="shared" si="0"/>
        <v>4.8840825558382813E-3</v>
      </c>
      <c r="E4" s="7">
        <v>2</v>
      </c>
    </row>
    <row r="5" spans="1:7">
      <c r="A5" s="7" t="s">
        <v>12</v>
      </c>
      <c r="B5" s="7" t="s">
        <v>80</v>
      </c>
      <c r="C5" s="8">
        <v>0.20555555555555557</v>
      </c>
      <c r="D5" s="8">
        <f t="shared" si="0"/>
        <v>7.8456318914334189E-3</v>
      </c>
      <c r="E5" s="7">
        <v>3</v>
      </c>
    </row>
    <row r="6" spans="1:7">
      <c r="A6" s="7" t="s">
        <v>62</v>
      </c>
      <c r="B6" s="7" t="s">
        <v>66</v>
      </c>
      <c r="C6" s="8">
        <v>0.14305555555555557</v>
      </c>
      <c r="D6" s="8">
        <f t="shared" si="0"/>
        <v>5.4601357082273124E-3</v>
      </c>
      <c r="E6" s="7">
        <v>4</v>
      </c>
    </row>
    <row r="7" spans="1:7">
      <c r="A7" s="11" t="s">
        <v>63</v>
      </c>
      <c r="B7" s="7" t="s">
        <v>65</v>
      </c>
      <c r="C7" s="8">
        <v>0.1361111111111111</v>
      </c>
      <c r="D7" s="8">
        <f t="shared" si="0"/>
        <v>5.1950805767599657E-3</v>
      </c>
      <c r="E7" s="7">
        <v>5</v>
      </c>
    </row>
    <row r="8" spans="1:7">
      <c r="A8" s="7" t="s">
        <v>51</v>
      </c>
      <c r="B8" s="7" t="s">
        <v>66</v>
      </c>
      <c r="C8" s="8">
        <v>0.16319444444444445</v>
      </c>
      <c r="D8" s="8">
        <f t="shared" si="0"/>
        <v>6.2287955894826125E-3</v>
      </c>
      <c r="E8" s="7">
        <v>6</v>
      </c>
    </row>
    <row r="9" spans="1:7">
      <c r="A9" s="7" t="s">
        <v>8</v>
      </c>
      <c r="B9" s="7" t="s">
        <v>92</v>
      </c>
      <c r="C9" s="8">
        <v>0.14166666666666666</v>
      </c>
      <c r="D9" s="8">
        <f t="shared" si="0"/>
        <v>5.407124681933842E-3</v>
      </c>
      <c r="E9" s="7">
        <v>7</v>
      </c>
    </row>
    <row r="10" spans="1:7">
      <c r="A10" s="11" t="s">
        <v>15</v>
      </c>
      <c r="B10" s="7" t="s">
        <v>93</v>
      </c>
      <c r="C10" s="8">
        <v>0.17777777777777778</v>
      </c>
      <c r="D10" s="8">
        <f t="shared" si="0"/>
        <v>6.7854113655640381E-3</v>
      </c>
      <c r="E10" s="7">
        <v>8</v>
      </c>
    </row>
    <row r="11" spans="1:7">
      <c r="A11" s="11"/>
      <c r="B11" s="11"/>
      <c r="C11" s="54"/>
      <c r="D11" s="8">
        <f t="shared" si="0"/>
        <v>0</v>
      </c>
      <c r="E11" s="7">
        <v>9</v>
      </c>
    </row>
    <row r="12" spans="1:7">
      <c r="A12" s="11"/>
      <c r="B12" s="7"/>
      <c r="C12" s="8"/>
      <c r="D12" s="8">
        <f t="shared" si="0"/>
        <v>0</v>
      </c>
      <c r="E12" s="7">
        <v>10</v>
      </c>
    </row>
    <row r="13" spans="1:7">
      <c r="A13" s="11"/>
      <c r="B13" s="7"/>
      <c r="C13" s="8"/>
      <c r="D13" s="8">
        <f t="shared" si="0"/>
        <v>0</v>
      </c>
      <c r="E13" s="7">
        <v>11</v>
      </c>
    </row>
    <row r="14" spans="1:7">
      <c r="A14" s="11"/>
      <c r="B14" s="7"/>
      <c r="C14" s="8"/>
      <c r="D14" s="8">
        <f t="shared" si="0"/>
        <v>0</v>
      </c>
      <c r="E14" s="7">
        <v>12</v>
      </c>
    </row>
    <row r="15" spans="1:7">
      <c r="A15" s="34"/>
      <c r="B15" s="50"/>
      <c r="C15" s="51"/>
      <c r="D15" s="51"/>
      <c r="E15" s="50"/>
    </row>
    <row r="16" spans="1:7">
      <c r="A16" s="34" t="s">
        <v>79</v>
      </c>
      <c r="G16">
        <v>26.2</v>
      </c>
    </row>
    <row r="17" spans="1:5">
      <c r="A17" s="3" t="s">
        <v>0</v>
      </c>
      <c r="B17" s="3" t="s">
        <v>64</v>
      </c>
      <c r="C17" s="3" t="s">
        <v>1</v>
      </c>
      <c r="D17" s="3" t="s">
        <v>41</v>
      </c>
      <c r="E17" s="3" t="s">
        <v>45</v>
      </c>
    </row>
    <row r="18" spans="1:5">
      <c r="A18" s="7"/>
      <c r="B18" s="7"/>
      <c r="C18" s="8"/>
      <c r="D18" s="8"/>
      <c r="E18" s="7">
        <v>1</v>
      </c>
    </row>
    <row r="19" spans="1:5">
      <c r="A19" s="7"/>
      <c r="B19" s="7"/>
      <c r="C19" s="8"/>
      <c r="D19" s="8"/>
      <c r="E19" s="7">
        <v>2</v>
      </c>
    </row>
    <row r="20" spans="1:5">
      <c r="A20" s="11"/>
      <c r="B20" s="11"/>
      <c r="C20" s="8"/>
      <c r="D20" s="8"/>
      <c r="E20" s="7">
        <v>3</v>
      </c>
    </row>
  </sheetData>
  <sortState ref="A3:F14">
    <sortCondition ref="C3"/>
  </sortState>
  <conditionalFormatting sqref="A17">
    <cfRule type="duplicateValues" dxfId="3" priority="8"/>
  </conditionalFormatting>
  <conditionalFormatting sqref="B2">
    <cfRule type="duplicateValues" dxfId="2" priority="2"/>
  </conditionalFormatting>
  <conditionalFormatting sqref="B17">
    <cfRule type="duplicateValues" dxfId="1" priority="1"/>
  </conditionalFormatting>
  <conditionalFormatting sqref="A2:A16 A18:A20">
    <cfRule type="duplicateValues" dxfId="0" priority="10"/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B10" sqref="B10:B19"/>
    </sheetView>
  </sheetViews>
  <sheetFormatPr baseColWidth="10" defaultColWidth="8.83203125" defaultRowHeight="14" x14ac:dyDescent="0"/>
  <cols>
    <col min="1" max="1" width="13.83203125" customWidth="1"/>
    <col min="2" max="2" width="33.5" customWidth="1"/>
    <col min="3" max="3" width="9.33203125" customWidth="1"/>
    <col min="4" max="4" width="9.6640625" customWidth="1"/>
    <col min="5" max="5" width="16.1640625" customWidth="1"/>
    <col min="6" max="6" width="9.33203125" customWidth="1"/>
    <col min="7" max="7" width="12.6640625" customWidth="1"/>
    <col min="8" max="8" width="11" customWidth="1"/>
  </cols>
  <sheetData>
    <row r="1" spans="1:6" ht="28">
      <c r="B1" s="45"/>
      <c r="C1" s="44" t="s">
        <v>27</v>
      </c>
      <c r="D1" s="44" t="s">
        <v>28</v>
      </c>
    </row>
    <row r="2" spans="1:6">
      <c r="B2" s="7">
        <v>1</v>
      </c>
      <c r="C2" s="8">
        <v>1.2442129629629629E-2</v>
      </c>
      <c r="D2" s="8">
        <v>2.2638888888888889E-2</v>
      </c>
    </row>
    <row r="3" spans="1:6">
      <c r="B3" s="7">
        <v>2</v>
      </c>
      <c r="C3" s="19">
        <v>1.2488425925925925E-2</v>
      </c>
      <c r="D3" s="19">
        <v>2.3391203703703702E-2</v>
      </c>
      <c r="E3" s="13"/>
      <c r="F3" s="13"/>
    </row>
    <row r="4" spans="1:6">
      <c r="B4" s="7">
        <v>3</v>
      </c>
      <c r="C4" s="8">
        <v>1.2731481481481481E-2</v>
      </c>
      <c r="D4" s="8">
        <v>2.3472222222222217E-2</v>
      </c>
      <c r="E4" s="12"/>
      <c r="F4" s="12"/>
    </row>
    <row r="5" spans="1:6">
      <c r="B5" s="7" t="s">
        <v>29</v>
      </c>
      <c r="C5" s="21">
        <f>SUM(C2:C4)</f>
        <v>3.7662037037037036E-2</v>
      </c>
      <c r="D5" s="8">
        <f>SUM(D2:D4)</f>
        <v>6.9502314814814808E-2</v>
      </c>
      <c r="F5" s="12"/>
    </row>
    <row r="6" spans="1:6">
      <c r="B6" s="7" t="s">
        <v>30</v>
      </c>
      <c r="C6" s="7"/>
      <c r="D6" s="22">
        <f>D5/C5</f>
        <v>1.8454210202827288</v>
      </c>
      <c r="F6" s="15"/>
    </row>
    <row r="7" spans="1:6">
      <c r="D7" s="14"/>
      <c r="F7" s="15"/>
    </row>
    <row r="8" spans="1:6">
      <c r="D8" s="14"/>
      <c r="F8" s="15"/>
    </row>
    <row r="9" spans="1:6" ht="42">
      <c r="A9" s="44" t="s">
        <v>35</v>
      </c>
      <c r="B9" s="45" t="s">
        <v>0</v>
      </c>
      <c r="C9" s="44" t="s">
        <v>31</v>
      </c>
      <c r="D9" s="44" t="s">
        <v>36</v>
      </c>
      <c r="E9" s="44" t="s">
        <v>37</v>
      </c>
      <c r="F9" s="44" t="s">
        <v>38</v>
      </c>
    </row>
    <row r="10" spans="1:6">
      <c r="A10" s="7">
        <v>1</v>
      </c>
      <c r="B10" s="7" t="s">
        <v>88</v>
      </c>
      <c r="C10" s="18" t="s">
        <v>33</v>
      </c>
      <c r="D10" s="19">
        <v>2.2638888888888889E-2</v>
      </c>
      <c r="E10" s="19"/>
      <c r="F10" s="19">
        <f>D10</f>
        <v>2.2638888888888889E-2</v>
      </c>
    </row>
    <row r="11" spans="1:6">
      <c r="A11" s="7">
        <v>2</v>
      </c>
      <c r="B11" s="7" t="s">
        <v>72</v>
      </c>
      <c r="C11" s="18" t="s">
        <v>32</v>
      </c>
      <c r="D11" s="19">
        <v>1.3078703703703703E-2</v>
      </c>
      <c r="E11" s="19">
        <f>D11*$D$6</f>
        <v>2.4135714732864393E-2</v>
      </c>
      <c r="F11" s="19">
        <f>E11</f>
        <v>2.4135714732864393E-2</v>
      </c>
    </row>
    <row r="12" spans="1:6">
      <c r="A12" s="7">
        <v>3</v>
      </c>
      <c r="B12" s="7" t="s">
        <v>16</v>
      </c>
      <c r="C12" s="18" t="s">
        <v>33</v>
      </c>
      <c r="D12" s="19">
        <v>2.4247685185185181E-2</v>
      </c>
      <c r="E12" s="19"/>
      <c r="F12" s="19">
        <f>D12</f>
        <v>2.4247685185185181E-2</v>
      </c>
    </row>
    <row r="13" spans="1:6">
      <c r="A13" s="7">
        <v>4</v>
      </c>
      <c r="B13" s="7" t="s">
        <v>89</v>
      </c>
      <c r="C13" s="18" t="s">
        <v>32</v>
      </c>
      <c r="D13" s="19">
        <v>1.3981481481481482E-2</v>
      </c>
      <c r="E13" s="19">
        <f>D13*$D$6</f>
        <v>2.5801719820619635E-2</v>
      </c>
      <c r="F13" s="19">
        <f>E13</f>
        <v>2.5801719820619635E-2</v>
      </c>
    </row>
    <row r="14" spans="1:6">
      <c r="A14" s="7">
        <v>5</v>
      </c>
      <c r="B14" s="7" t="s">
        <v>24</v>
      </c>
      <c r="C14" s="18" t="s">
        <v>33</v>
      </c>
      <c r="D14" s="19">
        <v>2.6388888888888889E-2</v>
      </c>
      <c r="E14" s="19"/>
      <c r="F14" s="19">
        <f>D14</f>
        <v>2.6388888888888889E-2</v>
      </c>
    </row>
    <row r="15" spans="1:6">
      <c r="A15" s="7">
        <v>6</v>
      </c>
      <c r="B15" s="7" t="s">
        <v>14</v>
      </c>
      <c r="C15" s="18" t="s">
        <v>32</v>
      </c>
      <c r="D15" s="19">
        <v>1.4490740740740742E-2</v>
      </c>
      <c r="E15" s="19">
        <f>D15*$D$6</f>
        <v>2.6741517562430286E-2</v>
      </c>
      <c r="F15" s="19">
        <f>E15</f>
        <v>2.6741517562430286E-2</v>
      </c>
    </row>
    <row r="16" spans="1:6">
      <c r="A16" s="7">
        <v>7</v>
      </c>
      <c r="B16" s="7" t="s">
        <v>7</v>
      </c>
      <c r="C16" s="18" t="s">
        <v>33</v>
      </c>
      <c r="D16" s="19">
        <v>2.7303240740740743E-2</v>
      </c>
      <c r="E16" s="19"/>
      <c r="F16" s="19">
        <f>D16</f>
        <v>2.7303240740740743E-2</v>
      </c>
    </row>
    <row r="17" spans="1:6">
      <c r="A17" s="7">
        <v>8</v>
      </c>
      <c r="B17" s="7" t="s">
        <v>56</v>
      </c>
      <c r="C17" s="18" t="s">
        <v>32</v>
      </c>
      <c r="D17" s="19">
        <v>1.4849537037037036E-2</v>
      </c>
      <c r="E17" s="19">
        <f>D17*$D$6</f>
        <v>2.7403647789615057E-2</v>
      </c>
      <c r="F17" s="19">
        <f>E17</f>
        <v>2.7403647789615057E-2</v>
      </c>
    </row>
    <row r="18" spans="1:6">
      <c r="A18" s="7">
        <v>9</v>
      </c>
      <c r="B18" s="7" t="s">
        <v>90</v>
      </c>
      <c r="C18" s="18" t="s">
        <v>33</v>
      </c>
      <c r="D18" s="19">
        <v>2.8136574074074074E-2</v>
      </c>
      <c r="E18" s="19"/>
      <c r="F18" s="19">
        <f>D18</f>
        <v>2.8136574074074074E-2</v>
      </c>
    </row>
    <row r="19" spans="1:6">
      <c r="A19" s="7">
        <v>10</v>
      </c>
      <c r="B19" s="7" t="s">
        <v>71</v>
      </c>
      <c r="C19" s="18" t="s">
        <v>32</v>
      </c>
      <c r="D19" s="19">
        <v>1.9143518518518518E-2</v>
      </c>
      <c r="E19" s="19">
        <f>D19*$D$6</f>
        <v>3.5327851476245758E-2</v>
      </c>
      <c r="F19" s="19">
        <f>E19</f>
        <v>3.5327851476245758E-2</v>
      </c>
    </row>
  </sheetData>
  <sortState ref="A10:F19">
    <sortCondition ref="F10"/>
  </sortState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B9" sqref="B9:B20"/>
    </sheetView>
  </sheetViews>
  <sheetFormatPr baseColWidth="10" defaultColWidth="8.83203125" defaultRowHeight="14" x14ac:dyDescent="0"/>
  <cols>
    <col min="1" max="1" width="14.5" style="13" customWidth="1"/>
    <col min="2" max="2" width="34" bestFit="1" customWidth="1"/>
    <col min="3" max="3" width="11.33203125" style="13" customWidth="1"/>
    <col min="4" max="4" width="10.5" style="13" customWidth="1"/>
    <col min="5" max="7" width="13" style="13" customWidth="1"/>
  </cols>
  <sheetData>
    <row r="1" spans="1:13" ht="28">
      <c r="B1" s="7"/>
      <c r="C1" s="18" t="s">
        <v>27</v>
      </c>
      <c r="D1" s="18" t="s">
        <v>28</v>
      </c>
    </row>
    <row r="2" spans="1:13">
      <c r="B2" s="7">
        <v>1</v>
      </c>
      <c r="C2" s="19">
        <v>1.0706018518518517E-2</v>
      </c>
      <c r="D2" s="8">
        <v>1.9537037037037037E-2</v>
      </c>
    </row>
    <row r="3" spans="1:13">
      <c r="B3" s="7">
        <v>2</v>
      </c>
      <c r="C3" s="19">
        <v>1.0925925925925924E-2</v>
      </c>
      <c r="D3" s="8">
        <v>1.9780092592592592E-2</v>
      </c>
      <c r="H3" s="13"/>
    </row>
    <row r="4" spans="1:13">
      <c r="B4" s="7">
        <v>3</v>
      </c>
      <c r="C4" s="19">
        <v>1.0937500000000001E-2</v>
      </c>
      <c r="D4" s="8">
        <v>2.0300925925925927E-2</v>
      </c>
      <c r="F4" s="16"/>
      <c r="G4" s="16"/>
      <c r="H4" s="12"/>
    </row>
    <row r="5" spans="1:13">
      <c r="B5" s="7" t="s">
        <v>29</v>
      </c>
      <c r="C5" s="20">
        <f>SUM(C2:C4)</f>
        <v>3.2569444444444443E-2</v>
      </c>
      <c r="D5" s="21">
        <f>SUM(D2:D4)</f>
        <v>5.9618055555555563E-2</v>
      </c>
      <c r="F5" s="16"/>
      <c r="G5" s="16"/>
      <c r="H5" s="12"/>
    </row>
    <row r="6" spans="1:13">
      <c r="B6" s="7" t="s">
        <v>30</v>
      </c>
      <c r="C6" s="18"/>
      <c r="D6" s="22">
        <f>D5/C5</f>
        <v>1.8304904051172712</v>
      </c>
      <c r="G6" s="16"/>
      <c r="H6" s="14"/>
      <c r="J6" s="12"/>
      <c r="L6" s="12"/>
      <c r="M6" s="12"/>
    </row>
    <row r="7" spans="1:13">
      <c r="G7" s="16"/>
      <c r="J7" s="12"/>
      <c r="L7" s="12"/>
      <c r="M7" s="12"/>
    </row>
    <row r="8" spans="1:13" ht="70">
      <c r="A8" s="44" t="s">
        <v>35</v>
      </c>
      <c r="B8" s="45" t="s">
        <v>0</v>
      </c>
      <c r="C8" s="44" t="s">
        <v>31</v>
      </c>
      <c r="D8" s="44" t="s">
        <v>36</v>
      </c>
      <c r="E8" s="44" t="s">
        <v>37</v>
      </c>
      <c r="F8" s="44" t="s">
        <v>34</v>
      </c>
      <c r="G8"/>
      <c r="K8" s="12"/>
      <c r="L8" s="12"/>
    </row>
    <row r="9" spans="1:13">
      <c r="A9" s="18">
        <v>1</v>
      </c>
      <c r="B9" s="7" t="s">
        <v>50</v>
      </c>
      <c r="C9" s="18" t="s">
        <v>32</v>
      </c>
      <c r="D9" s="19">
        <v>1.2314814814814815E-2</v>
      </c>
      <c r="E9" s="19">
        <f>D9*$D$6</f>
        <v>2.2542150359314544E-2</v>
      </c>
      <c r="F9" s="19">
        <f>E9</f>
        <v>2.2542150359314544E-2</v>
      </c>
      <c r="G9"/>
      <c r="K9" s="17"/>
      <c r="L9" s="17"/>
      <c r="M9" s="14"/>
    </row>
    <row r="10" spans="1:13">
      <c r="A10" s="18">
        <v>2</v>
      </c>
      <c r="B10" s="7" t="s">
        <v>4</v>
      </c>
      <c r="C10" s="18" t="s">
        <v>33</v>
      </c>
      <c r="D10" s="19">
        <v>2.3483796296296298E-2</v>
      </c>
      <c r="E10" s="19"/>
      <c r="F10" s="19">
        <f>D10</f>
        <v>2.3483796296296298E-2</v>
      </c>
      <c r="G10"/>
    </row>
    <row r="11" spans="1:13">
      <c r="A11" s="18">
        <v>3</v>
      </c>
      <c r="B11" s="7" t="s">
        <v>9</v>
      </c>
      <c r="C11" s="18" t="s">
        <v>32</v>
      </c>
      <c r="D11" s="19">
        <v>1.3252314814814814E-2</v>
      </c>
      <c r="E11" s="19">
        <f>D11*$D$6</f>
        <v>2.4258235114111983E-2</v>
      </c>
      <c r="F11" s="19">
        <f>E11</f>
        <v>2.4258235114111983E-2</v>
      </c>
      <c r="G11"/>
    </row>
    <row r="12" spans="1:13">
      <c r="A12" s="18">
        <v>4</v>
      </c>
      <c r="B12" s="7" t="s">
        <v>84</v>
      </c>
      <c r="C12" s="18" t="s">
        <v>33</v>
      </c>
      <c r="D12" s="19">
        <v>2.449074074074074E-2</v>
      </c>
      <c r="E12" s="19"/>
      <c r="F12" s="19">
        <f>D12</f>
        <v>2.449074074074074E-2</v>
      </c>
      <c r="G12"/>
    </row>
    <row r="13" spans="1:13">
      <c r="A13" s="18">
        <v>5</v>
      </c>
      <c r="B13" s="7" t="s">
        <v>57</v>
      </c>
      <c r="C13" s="18" t="s">
        <v>33</v>
      </c>
      <c r="D13" s="19">
        <v>2.4722222222222225E-2</v>
      </c>
      <c r="E13" s="19"/>
      <c r="F13" s="19">
        <f>D13</f>
        <v>2.4722222222222225E-2</v>
      </c>
      <c r="G13"/>
    </row>
    <row r="14" spans="1:13">
      <c r="A14" s="18">
        <v>6</v>
      </c>
      <c r="B14" s="7" t="s">
        <v>91</v>
      </c>
      <c r="C14" s="18" t="s">
        <v>32</v>
      </c>
      <c r="D14" s="19">
        <v>1.3761574074074074E-2</v>
      </c>
      <c r="E14" s="19">
        <f>D14*$D$6</f>
        <v>2.5190429301903187E-2</v>
      </c>
      <c r="F14" s="19">
        <f>E14</f>
        <v>2.5190429301903187E-2</v>
      </c>
      <c r="G14"/>
    </row>
    <row r="15" spans="1:13">
      <c r="A15" s="18">
        <v>7</v>
      </c>
      <c r="B15" s="11" t="s">
        <v>26</v>
      </c>
      <c r="C15" s="18" t="s">
        <v>33</v>
      </c>
      <c r="D15" s="19">
        <v>2.6365740740740742E-2</v>
      </c>
      <c r="E15" s="19"/>
      <c r="F15" s="19">
        <f>D15</f>
        <v>2.6365740740740742E-2</v>
      </c>
      <c r="G15"/>
    </row>
    <row r="16" spans="1:13">
      <c r="A16" s="18">
        <v>8</v>
      </c>
      <c r="B16" s="7" t="s">
        <v>58</v>
      </c>
      <c r="C16" s="18" t="s">
        <v>32</v>
      </c>
      <c r="D16" s="19">
        <v>1.486111111111111E-2</v>
      </c>
      <c r="E16" s="19">
        <f>D16*$D$6</f>
        <v>2.7203121298270554E-2</v>
      </c>
      <c r="F16" s="19">
        <f>E16</f>
        <v>2.7203121298270554E-2</v>
      </c>
      <c r="G16"/>
    </row>
    <row r="17" spans="1:7">
      <c r="A17" s="18">
        <v>9</v>
      </c>
      <c r="B17" s="11" t="s">
        <v>8</v>
      </c>
      <c r="C17" s="18" t="s">
        <v>33</v>
      </c>
      <c r="D17" s="19">
        <v>2.7847222222222221E-2</v>
      </c>
      <c r="E17" s="19"/>
      <c r="F17" s="19">
        <f>D17</f>
        <v>2.7847222222222221E-2</v>
      </c>
      <c r="G17"/>
    </row>
    <row r="18" spans="1:7">
      <c r="A18" s="18">
        <v>10</v>
      </c>
      <c r="B18" s="7" t="s">
        <v>51</v>
      </c>
      <c r="C18" s="18" t="s">
        <v>32</v>
      </c>
      <c r="D18" s="19">
        <v>1.539351851851852E-2</v>
      </c>
      <c r="E18" s="19">
        <f>D18*$D$6</f>
        <v>2.8177687949143184E-2</v>
      </c>
      <c r="F18" s="19">
        <f>E18</f>
        <v>2.8177687949143184E-2</v>
      </c>
      <c r="G18"/>
    </row>
    <row r="19" spans="1:7">
      <c r="A19" s="18">
        <v>11</v>
      </c>
      <c r="B19" s="11" t="s">
        <v>10</v>
      </c>
      <c r="C19" s="18" t="s">
        <v>32</v>
      </c>
      <c r="D19" s="19">
        <v>1.6053240740740739E-2</v>
      </c>
      <c r="E19" s="19">
        <f>D19*$D$6</f>
        <v>2.9385303146963599E-2</v>
      </c>
      <c r="F19" s="19">
        <f>E19</f>
        <v>2.9385303146963599E-2</v>
      </c>
      <c r="G19"/>
    </row>
    <row r="20" spans="1:7">
      <c r="A20" s="18">
        <v>12</v>
      </c>
      <c r="B20" s="7" t="s">
        <v>11</v>
      </c>
      <c r="C20" s="18" t="s">
        <v>33</v>
      </c>
      <c r="D20" s="19">
        <v>3.0358796296296297E-2</v>
      </c>
      <c r="E20" s="19"/>
      <c r="F20" s="19">
        <f>D20</f>
        <v>3.0358796296296297E-2</v>
      </c>
      <c r="G20"/>
    </row>
  </sheetData>
  <sortState ref="A9:F20">
    <sortCondition ref="F9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Women's Leaders</vt:lpstr>
      <vt:lpstr>Men's Leaders</vt:lpstr>
      <vt:lpstr>Falkirk Parkrun</vt:lpstr>
      <vt:lpstr>Ed Parkrun</vt:lpstr>
      <vt:lpstr>Marathon</vt:lpstr>
      <vt:lpstr>National Road Relays - Womens</vt:lpstr>
      <vt:lpstr>NRR - Mens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Malcolm</dc:creator>
  <cp:lastModifiedBy>John Malcolm</cp:lastModifiedBy>
  <dcterms:created xsi:type="dcterms:W3CDTF">2013-03-02T19:02:55Z</dcterms:created>
  <dcterms:modified xsi:type="dcterms:W3CDTF">2015-05-11T18:41:54Z</dcterms:modified>
</cp:coreProperties>
</file>